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nupious\Desktop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Q9" i="1"/>
  <c r="P9" i="1"/>
  <c r="P7" i="1"/>
  <c r="O7" i="1"/>
  <c r="K7" i="1"/>
  <c r="M8" i="1"/>
  <c r="Q10" i="1"/>
  <c r="C10" i="1"/>
  <c r="E10" i="1"/>
  <c r="G10" i="1"/>
  <c r="I10" i="1"/>
  <c r="K10" i="1"/>
  <c r="M10" i="1"/>
  <c r="O10" i="1"/>
  <c r="D6" i="1"/>
  <c r="R7" i="1"/>
  <c r="R8" i="1"/>
  <c r="Q8" i="1"/>
  <c r="Q6" i="1"/>
  <c r="Q7" i="1"/>
  <c r="P8" i="1"/>
  <c r="M9" i="1"/>
  <c r="I9" i="1"/>
  <c r="G5" i="1"/>
  <c r="Q5" i="1" s="1"/>
  <c r="Q4" i="1"/>
  <c r="M5" i="1"/>
  <c r="M6" i="1"/>
  <c r="M4" i="1"/>
  <c r="I4" i="1"/>
  <c r="I6" i="1"/>
  <c r="I7" i="1"/>
  <c r="I8" i="1"/>
  <c r="E7" i="1"/>
  <c r="E8" i="1"/>
  <c r="E6" i="1"/>
  <c r="E5" i="1"/>
  <c r="E4" i="1"/>
  <c r="D5" i="1"/>
  <c r="L4" i="1" l="1"/>
  <c r="D4" i="1"/>
  <c r="D10" i="1" s="1"/>
  <c r="L7" i="1"/>
  <c r="L6" i="1"/>
  <c r="R4" i="1"/>
  <c r="H7" i="1"/>
  <c r="I5" i="1"/>
  <c r="H8" i="1"/>
  <c r="F6" i="1"/>
  <c r="F7" i="1" l="1"/>
  <c r="J7" i="1"/>
  <c r="J4" i="1"/>
  <c r="H4" i="1"/>
  <c r="F4" i="1"/>
  <c r="H6" i="1"/>
  <c r="F5" i="1"/>
  <c r="H5" i="1"/>
  <c r="L5" i="1"/>
  <c r="L10" i="1" s="1"/>
  <c r="L8" i="1"/>
  <c r="F8" i="1"/>
  <c r="R6" i="1"/>
  <c r="R5" i="1"/>
  <c r="R10" i="1" s="1"/>
  <c r="N5" i="1"/>
  <c r="N4" i="1"/>
  <c r="N10" i="1" s="1"/>
  <c r="N6" i="1"/>
  <c r="P5" i="1"/>
  <c r="P4" i="1"/>
  <c r="J8" i="1"/>
  <c r="P6" i="1"/>
  <c r="J6" i="1"/>
  <c r="J5" i="1"/>
  <c r="J10" i="1" l="1"/>
  <c r="P10" i="1"/>
  <c r="F10" i="1"/>
  <c r="H10" i="1"/>
</calcChain>
</file>

<file path=xl/sharedStrings.xml><?xml version="1.0" encoding="utf-8"?>
<sst xmlns="http://schemas.openxmlformats.org/spreadsheetml/2006/main" count="30" uniqueCount="19">
  <si>
    <t>Component</t>
  </si>
  <si>
    <t>Mol wt</t>
  </si>
  <si>
    <t>mol %</t>
  </si>
  <si>
    <t>Mole Flow (mol/hr)</t>
  </si>
  <si>
    <t>Mole Flow (kmol/hr)</t>
  </si>
  <si>
    <t>Mass Flow (kg/h)</t>
  </si>
  <si>
    <t>wt %</t>
  </si>
  <si>
    <t>H2</t>
  </si>
  <si>
    <t>CO2</t>
  </si>
  <si>
    <t>CO</t>
  </si>
  <si>
    <t>H2O</t>
  </si>
  <si>
    <t>MDEA</t>
  </si>
  <si>
    <t>Total</t>
  </si>
  <si>
    <t>MASS BALANCE</t>
  </si>
  <si>
    <t>R3NH2CO3</t>
  </si>
  <si>
    <t>Stream 1 (inlet gas stream)</t>
  </si>
  <si>
    <t>Stream 2 (outlet gas stream)</t>
  </si>
  <si>
    <t>stream 3 (inlet solvent stream)</t>
  </si>
  <si>
    <t>Stream 4 (outlet ssolvent stream)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</si>
</sst>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2" fillId="0" borderId="9" xfId="0" applyFont="1" applyBorder="1"/>
    <xf numFmtId="0" fontId="1" fillId="0" borderId="6" xfId="0" applyFont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/>
    <xf numFmtId="0" fontId="2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85" zoomScaleNormal="85" workbookViewId="0">
      <selection activeCell="O2" sqref="O2:R2"/>
    </sheetView>
  </sheetViews>
  <sheetFormatPr defaultRowHeight="15" x14ac:dyDescent="0.25"/>
  <sheetData>
    <row r="1" spans="1:20" ht="15.75" thickBot="1" x14ac:dyDescent="0.3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20" x14ac:dyDescent="0.25">
      <c r="A2" s="12" t="s">
        <v>0</v>
      </c>
      <c r="B2" s="12" t="s">
        <v>1</v>
      </c>
      <c r="C2" s="5" t="s">
        <v>15</v>
      </c>
      <c r="D2" s="6"/>
      <c r="E2" s="6"/>
      <c r="F2" s="7"/>
      <c r="G2" s="5" t="s">
        <v>16</v>
      </c>
      <c r="H2" s="6"/>
      <c r="I2" s="6"/>
      <c r="J2" s="7"/>
      <c r="K2" s="5" t="s">
        <v>17</v>
      </c>
      <c r="L2" s="6"/>
      <c r="M2" s="6"/>
      <c r="N2" s="7"/>
      <c r="O2" s="5" t="s">
        <v>18</v>
      </c>
      <c r="P2" s="6"/>
      <c r="Q2" s="6"/>
      <c r="R2" s="7"/>
    </row>
    <row r="3" spans="1:20" x14ac:dyDescent="0.25">
      <c r="A3" s="13"/>
      <c r="B3" s="13"/>
      <c r="C3" s="8" t="s">
        <v>3</v>
      </c>
      <c r="D3" s="4" t="s">
        <v>2</v>
      </c>
      <c r="E3" s="4" t="s">
        <v>5</v>
      </c>
      <c r="F3" s="9" t="s">
        <v>6</v>
      </c>
      <c r="G3" s="8" t="s">
        <v>4</v>
      </c>
      <c r="H3" s="4" t="s">
        <v>2</v>
      </c>
      <c r="I3" s="4" t="s">
        <v>5</v>
      </c>
      <c r="J3" s="9" t="s">
        <v>6</v>
      </c>
      <c r="K3" s="8" t="s">
        <v>4</v>
      </c>
      <c r="L3" s="4" t="s">
        <v>2</v>
      </c>
      <c r="M3" s="4" t="s">
        <v>5</v>
      </c>
      <c r="N3" s="9" t="s">
        <v>6</v>
      </c>
      <c r="O3" s="8" t="s">
        <v>4</v>
      </c>
      <c r="P3" s="4" t="s">
        <v>2</v>
      </c>
      <c r="Q3" s="4" t="s">
        <v>5</v>
      </c>
      <c r="R3" s="9" t="s">
        <v>6</v>
      </c>
    </row>
    <row r="4" spans="1:20" x14ac:dyDescent="0.25">
      <c r="A4" s="14" t="s">
        <v>7</v>
      </c>
      <c r="B4" s="14">
        <v>2</v>
      </c>
      <c r="C4" s="8">
        <v>2005.71</v>
      </c>
      <c r="D4" s="4">
        <f>SUM(C4/C10*100)</f>
        <v>70</v>
      </c>
      <c r="E4" s="4">
        <f>SUM(C4*B4)</f>
        <v>4011.42</v>
      </c>
      <c r="F4" s="9">
        <f>E4/E10*100</f>
        <v>9.6525029633041175</v>
      </c>
      <c r="G4" s="8">
        <v>2005.71</v>
      </c>
      <c r="H4" s="4">
        <f>G4/G10*100</f>
        <v>95.186366354395062</v>
      </c>
      <c r="I4" s="4">
        <f>G4*B4</f>
        <v>4011.42</v>
      </c>
      <c r="J4" s="9">
        <f>I4/I10*100</f>
        <v>48.923932530825795</v>
      </c>
      <c r="K4" s="8">
        <v>0</v>
      </c>
      <c r="L4" s="4">
        <f>SUM(K4/K10*100)</f>
        <v>0</v>
      </c>
      <c r="M4" s="4">
        <f>K4*B4</f>
        <v>0</v>
      </c>
      <c r="N4" s="9">
        <f>M4/M10*100</f>
        <v>0</v>
      </c>
      <c r="O4" s="8">
        <v>0</v>
      </c>
      <c r="P4" s="11">
        <f>O4/O10*100</f>
        <v>0</v>
      </c>
      <c r="Q4" s="11">
        <f>O4*B4</f>
        <v>0</v>
      </c>
      <c r="R4" s="17">
        <f>Q4/Q10*100</f>
        <v>0</v>
      </c>
      <c r="S4" s="1"/>
      <c r="T4" s="1"/>
    </row>
    <row r="5" spans="1:20" x14ac:dyDescent="0.25">
      <c r="A5" s="14" t="s">
        <v>8</v>
      </c>
      <c r="B5" s="14">
        <v>44</v>
      </c>
      <c r="C5" s="8">
        <v>842.4</v>
      </c>
      <c r="D5" s="4">
        <f>SUM(C5/C10*100)</f>
        <v>29.400062820647051</v>
      </c>
      <c r="E5" s="4">
        <f>SUM(C5*B5)</f>
        <v>37065.599999999999</v>
      </c>
      <c r="F5" s="9">
        <f>E5/E10*100</f>
        <v>89.189317956395769</v>
      </c>
      <c r="G5" s="8">
        <f>C5*0.1</f>
        <v>84.240000000000009</v>
      </c>
      <c r="H5" s="4">
        <f>G5/G10*100</f>
        <v>3.9978359292690571</v>
      </c>
      <c r="I5" s="4">
        <f t="shared" ref="I5:I9" si="0">G5*B5</f>
        <v>3706.5600000000004</v>
      </c>
      <c r="J5" s="9">
        <f>I5/I10*100</f>
        <v>45.205810252094693</v>
      </c>
      <c r="K5" s="8">
        <v>0</v>
      </c>
      <c r="L5" s="4">
        <f>SUM(K5/K10*100)</f>
        <v>0</v>
      </c>
      <c r="M5" s="4">
        <f t="shared" ref="M5:M9" si="1">K5*B5</f>
        <v>0</v>
      </c>
      <c r="N5" s="9">
        <f>M5/M10*100</f>
        <v>0</v>
      </c>
      <c r="O5" s="8">
        <v>0</v>
      </c>
      <c r="P5" s="11">
        <f>O5/O10*100</f>
        <v>0</v>
      </c>
      <c r="Q5" s="11">
        <f>O5*B5</f>
        <v>0</v>
      </c>
      <c r="R5" s="17">
        <f>Q5/Q10*100</f>
        <v>0</v>
      </c>
      <c r="S5" s="1"/>
      <c r="T5" s="1"/>
    </row>
    <row r="6" spans="1:20" x14ac:dyDescent="0.25">
      <c r="A6" s="14" t="s">
        <v>9</v>
      </c>
      <c r="B6" s="14">
        <v>28</v>
      </c>
      <c r="C6" s="8">
        <v>17.190000000000001</v>
      </c>
      <c r="D6" s="4">
        <f>SUM(C6/C10*100)</f>
        <v>0.59993717935294733</v>
      </c>
      <c r="E6" s="4">
        <f>SUM(C6*B6)</f>
        <v>481.32000000000005</v>
      </c>
      <c r="F6" s="9">
        <f>E6/E10*100</f>
        <v>1.1581790803001277</v>
      </c>
      <c r="G6" s="8">
        <v>17.190000000000001</v>
      </c>
      <c r="H6" s="4">
        <f>G6/G10*100</f>
        <v>0.81579771633588671</v>
      </c>
      <c r="I6" s="4">
        <f t="shared" si="0"/>
        <v>481.32000000000005</v>
      </c>
      <c r="J6" s="9">
        <f>I6/I10*100</f>
        <v>5.8702572170795069</v>
      </c>
      <c r="K6" s="8">
        <v>0</v>
      </c>
      <c r="L6" s="4">
        <f>SUM(K6/K10*100)</f>
        <v>0</v>
      </c>
      <c r="M6" s="4">
        <f t="shared" si="1"/>
        <v>0</v>
      </c>
      <c r="N6" s="9">
        <f>M6/M10*100</f>
        <v>0</v>
      </c>
      <c r="O6" s="8">
        <v>0</v>
      </c>
      <c r="P6" s="11">
        <f>O6/O10*100</f>
        <v>0</v>
      </c>
      <c r="Q6" s="11">
        <f>O6*B6</f>
        <v>0</v>
      </c>
      <c r="R6" s="17">
        <f>Q6/Q10*100</f>
        <v>0</v>
      </c>
      <c r="S6" s="1"/>
      <c r="T6" s="1"/>
    </row>
    <row r="7" spans="1:20" x14ac:dyDescent="0.25">
      <c r="A7" s="14" t="s">
        <v>10</v>
      </c>
      <c r="B7" s="14">
        <v>18</v>
      </c>
      <c r="C7" s="8">
        <v>0</v>
      </c>
      <c r="D7" s="4">
        <v>0</v>
      </c>
      <c r="E7" s="4">
        <f t="shared" ref="E7:E9" si="2">SUM(C7*B7)</f>
        <v>0</v>
      </c>
      <c r="F7" s="9">
        <f>E7/E10*100</f>
        <v>0</v>
      </c>
      <c r="G7" s="8">
        <v>0</v>
      </c>
      <c r="H7" s="4">
        <f>G7/G10*100</f>
        <v>0</v>
      </c>
      <c r="I7" s="4">
        <f t="shared" si="0"/>
        <v>0</v>
      </c>
      <c r="J7" s="9">
        <f>I7/I10*100</f>
        <v>0</v>
      </c>
      <c r="K7" s="8">
        <f>M7/B7</f>
        <v>7528.5288333333338</v>
      </c>
      <c r="L7" s="4">
        <f>SUM(K7/K10*100)</f>
        <v>90.850869204231628</v>
      </c>
      <c r="M7" s="4">
        <v>135513.519</v>
      </c>
      <c r="N7" s="9">
        <v>60</v>
      </c>
      <c r="O7" s="8">
        <f>K7-K8</f>
        <v>6770.3688333333339</v>
      </c>
      <c r="P7" s="11">
        <f>O7/O10*100</f>
        <v>89.929506590408891</v>
      </c>
      <c r="Q7" s="11">
        <f>O7*B7</f>
        <v>121866.63900000001</v>
      </c>
      <c r="R7" s="17">
        <f>Q7/Q10*100</f>
        <v>47.013746832210515</v>
      </c>
      <c r="S7" s="1"/>
      <c r="T7" s="1"/>
    </row>
    <row r="8" spans="1:20" x14ac:dyDescent="0.25">
      <c r="A8" s="14" t="s">
        <v>11</v>
      </c>
      <c r="B8" s="16">
        <v>119.16</v>
      </c>
      <c r="C8" s="8">
        <v>0</v>
      </c>
      <c r="D8" s="4">
        <v>0</v>
      </c>
      <c r="E8" s="4">
        <f t="shared" si="2"/>
        <v>0</v>
      </c>
      <c r="F8" s="9">
        <f>E8/E10*100</f>
        <v>0</v>
      </c>
      <c r="G8" s="8">
        <v>0</v>
      </c>
      <c r="H8" s="4">
        <f>G8/G10*100</f>
        <v>0</v>
      </c>
      <c r="I8" s="4">
        <f t="shared" si="0"/>
        <v>0</v>
      </c>
      <c r="J8" s="9">
        <f>I8/I10*100</f>
        <v>0</v>
      </c>
      <c r="K8" s="8">
        <v>758.16</v>
      </c>
      <c r="L8" s="4">
        <f>SUM(K8/K10*100)</f>
        <v>9.1491307957683858</v>
      </c>
      <c r="M8" s="4">
        <f>K8*B8</f>
        <v>90342.345600000001</v>
      </c>
      <c r="N8" s="9">
        <v>40</v>
      </c>
      <c r="O8" s="8">
        <v>0</v>
      </c>
      <c r="P8" s="11">
        <f>O8/O10*100</f>
        <v>0</v>
      </c>
      <c r="Q8" s="11">
        <f t="shared" ref="Q8:Q9" si="3">O8*B8</f>
        <v>0</v>
      </c>
      <c r="R8" s="17">
        <f>Q8/Q10*100</f>
        <v>0</v>
      </c>
      <c r="S8" s="1"/>
      <c r="T8" s="1"/>
    </row>
    <row r="9" spans="1:20" x14ac:dyDescent="0.25">
      <c r="A9" s="21" t="s">
        <v>14</v>
      </c>
      <c r="B9" s="22">
        <v>181.16</v>
      </c>
      <c r="C9" s="23">
        <v>0</v>
      </c>
      <c r="D9" s="24">
        <v>0</v>
      </c>
      <c r="E9" s="24">
        <v>0</v>
      </c>
      <c r="F9" s="25">
        <v>0</v>
      </c>
      <c r="G9" s="23">
        <v>0</v>
      </c>
      <c r="H9" s="24">
        <v>0</v>
      </c>
      <c r="I9" s="24">
        <f t="shared" si="0"/>
        <v>0</v>
      </c>
      <c r="J9" s="25">
        <v>0</v>
      </c>
      <c r="K9" s="23">
        <v>0</v>
      </c>
      <c r="L9" s="24">
        <v>0</v>
      </c>
      <c r="M9" s="24">
        <f t="shared" si="1"/>
        <v>0</v>
      </c>
      <c r="N9" s="25">
        <v>0</v>
      </c>
      <c r="O9" s="23">
        <v>758.16</v>
      </c>
      <c r="P9" s="11">
        <f>O9/O10*100</f>
        <v>10.07049340959111</v>
      </c>
      <c r="Q9" s="11">
        <f>O9*B9</f>
        <v>137348.26559999998</v>
      </c>
      <c r="R9" s="17">
        <f>Q9/Q10*100</f>
        <v>52.986253167789478</v>
      </c>
      <c r="S9" s="1"/>
      <c r="T9" s="1"/>
    </row>
    <row r="10" spans="1:20" ht="15.75" thickBot="1" x14ac:dyDescent="0.3">
      <c r="A10" s="15" t="s">
        <v>12</v>
      </c>
      <c r="B10" s="15"/>
      <c r="C10" s="10">
        <f>SUM(C4:C9)</f>
        <v>2865.3</v>
      </c>
      <c r="D10" s="10">
        <f>SUM(D4:D9)</f>
        <v>100</v>
      </c>
      <c r="E10" s="10">
        <f t="shared" ref="D10:Q10" si="4">SUM(E4:E9)</f>
        <v>41558.339999999997</v>
      </c>
      <c r="F10" s="10">
        <f t="shared" si="4"/>
        <v>100.00000000000001</v>
      </c>
      <c r="G10" s="10">
        <f t="shared" si="4"/>
        <v>2107.14</v>
      </c>
      <c r="H10" s="10">
        <f t="shared" si="4"/>
        <v>100.00000000000001</v>
      </c>
      <c r="I10" s="10">
        <f t="shared" si="4"/>
        <v>8199.3000000000011</v>
      </c>
      <c r="J10" s="10">
        <f t="shared" si="4"/>
        <v>100</v>
      </c>
      <c r="K10" s="10">
        <f t="shared" si="4"/>
        <v>8286.6888333333336</v>
      </c>
      <c r="L10" s="10">
        <f t="shared" si="4"/>
        <v>100.00000000000001</v>
      </c>
      <c r="M10" s="10">
        <f t="shared" si="4"/>
        <v>225855.8646</v>
      </c>
      <c r="N10" s="10">
        <f t="shared" si="4"/>
        <v>100</v>
      </c>
      <c r="O10" s="10">
        <f t="shared" si="4"/>
        <v>7528.5288333333338</v>
      </c>
      <c r="P10" s="10">
        <f t="shared" si="4"/>
        <v>100</v>
      </c>
      <c r="Q10" s="10">
        <f>SUM(Q4:Q9)</f>
        <v>259214.90460000001</v>
      </c>
      <c r="R10" s="10">
        <f>SUM(R4:R9)</f>
        <v>100</v>
      </c>
      <c r="S10" s="1"/>
      <c r="T10" s="1"/>
    </row>
    <row r="11" spans="1:20" x14ac:dyDescent="0.25">
      <c r="K11" s="2"/>
      <c r="L11" s="2"/>
      <c r="M11" s="2"/>
      <c r="N11" s="2"/>
      <c r="O11" s="2"/>
      <c r="P11" s="3"/>
      <c r="Q11" s="3"/>
      <c r="R11" s="3"/>
      <c r="S11" s="1"/>
      <c r="T11" s="1"/>
    </row>
    <row r="12" spans="1:20" x14ac:dyDescent="0.25">
      <c r="K12" s="2"/>
      <c r="L12" s="2"/>
      <c r="M12" s="2"/>
      <c r="N12" s="2"/>
      <c r="O12" s="2"/>
      <c r="P12" s="3"/>
      <c r="Q12" s="3"/>
      <c r="R12" s="3"/>
      <c r="S12" s="1"/>
      <c r="T12" s="1"/>
    </row>
    <row r="13" spans="1:20" x14ac:dyDescent="0.25">
      <c r="K13" s="2"/>
      <c r="L13" s="2"/>
      <c r="M13" s="2"/>
      <c r="N13" s="2"/>
      <c r="O13" s="2"/>
      <c r="P13" s="3"/>
      <c r="Q13" s="3"/>
      <c r="R13" s="3"/>
      <c r="S13" s="1"/>
      <c r="T13" s="1"/>
    </row>
    <row r="14" spans="1:20" x14ac:dyDescent="0.25">
      <c r="P14" s="1"/>
      <c r="Q14" s="1"/>
      <c r="R14" s="1"/>
      <c r="S14" s="1"/>
      <c r="T14" s="1"/>
    </row>
    <row r="15" spans="1:20" x14ac:dyDescent="0.25">
      <c r="P15" s="1"/>
      <c r="Q15" s="1"/>
      <c r="R15" s="1"/>
      <c r="S15" s="1"/>
      <c r="T15" s="1"/>
    </row>
    <row r="16" spans="1:20" x14ac:dyDescent="0.25">
      <c r="P16" s="1"/>
      <c r="Q16" s="1"/>
      <c r="R16" s="1"/>
      <c r="S16" s="1"/>
      <c r="T16" s="1"/>
    </row>
    <row r="17" spans="16:20" x14ac:dyDescent="0.25">
      <c r="P17" s="1"/>
      <c r="Q17" s="1"/>
      <c r="R17" s="1"/>
      <c r="S17" s="1"/>
      <c r="T17" s="1"/>
    </row>
    <row r="18" spans="16:20" x14ac:dyDescent="0.25">
      <c r="P18" s="1"/>
      <c r="Q18" s="1"/>
      <c r="R18" s="1"/>
      <c r="S18" s="1"/>
      <c r="T18" s="1"/>
    </row>
    <row r="19" spans="16:20" x14ac:dyDescent="0.25">
      <c r="P19" s="1"/>
      <c r="Q19" s="1"/>
      <c r="R19" s="1"/>
      <c r="S19" s="1"/>
      <c r="T19" s="1"/>
    </row>
    <row r="20" spans="16:20" x14ac:dyDescent="0.25">
      <c r="P20" s="1"/>
      <c r="Q20" s="1"/>
      <c r="R20" s="1"/>
      <c r="S20" s="1"/>
      <c r="T20" s="1"/>
    </row>
    <row r="21" spans="16:20" x14ac:dyDescent="0.25">
      <c r="P21" s="1"/>
      <c r="Q21" s="1"/>
      <c r="R21" s="1"/>
      <c r="S21" s="1"/>
      <c r="T21" s="1"/>
    </row>
    <row r="22" spans="16:20" x14ac:dyDescent="0.25">
      <c r="P22" s="1"/>
      <c r="Q22" s="1"/>
      <c r="R22" s="1"/>
      <c r="S22" s="1"/>
      <c r="T22" s="1"/>
    </row>
    <row r="23" spans="16:20" x14ac:dyDescent="0.25">
      <c r="P23" s="1"/>
      <c r="Q23" s="1"/>
      <c r="R23" s="1"/>
      <c r="S23" s="1"/>
      <c r="T23" s="1"/>
    </row>
  </sheetData>
  <mergeCells count="7">
    <mergeCell ref="G2:J2"/>
    <mergeCell ref="K2:N2"/>
    <mergeCell ref="O2:R2"/>
    <mergeCell ref="A1:R1"/>
    <mergeCell ref="A2:A3"/>
    <mergeCell ref="B2:B3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chinnupious</dc:creator>
  <cp:lastModifiedBy>chinnupious</cp:lastModifiedBy>
  <dcterms:created xsi:type="dcterms:W3CDTF">2016-04-04T12:00:42Z</dcterms:created>
  <dcterms:modified xsi:type="dcterms:W3CDTF">2016-04-13T12:27:26Z</dcterms:modified>
</cp:coreProperties>
</file>