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Instructions" sheetId="6" r:id="rId1"/>
    <sheet name="EX 9-4" sheetId="1" r:id="rId2"/>
    <sheet name="Ex 10-1" sheetId="3" r:id="rId3"/>
    <sheet name="Ex 10-16" sheetId="2" r:id="rId4"/>
    <sheet name="Ex 11-2" sheetId="4" r:id="rId5"/>
    <sheet name="Ex 11-15" sheetId="5" r:id="rId6"/>
  </sheets>
  <externalReferences>
    <externalReference r:id="rId7"/>
  </externalReferences>
  <definedNames>
    <definedName name="Accounts">'[1]SP06-20A'!$M$2:$M$11</definedName>
  </definedNames>
  <calcPr calcId="145621"/>
</workbook>
</file>

<file path=xl/calcChain.xml><?xml version="1.0" encoding="utf-8"?>
<calcChain xmlns="http://schemas.openxmlformats.org/spreadsheetml/2006/main">
  <c r="C3" i="5" l="1"/>
  <c r="C3" i="4"/>
  <c r="B1" i="2"/>
  <c r="C3" i="3"/>
  <c r="C2" i="1"/>
  <c r="I9" i="5" l="1"/>
  <c r="I10" i="5"/>
  <c r="I11" i="5"/>
  <c r="I8" i="5"/>
  <c r="F24" i="4"/>
  <c r="F17" i="4"/>
  <c r="F10" i="4"/>
  <c r="E16" i="2"/>
  <c r="F16" i="2" s="1"/>
  <c r="E8" i="2"/>
  <c r="F8" i="2" s="1"/>
  <c r="F14" i="3"/>
  <c r="F32" i="3"/>
  <c r="F38" i="3"/>
  <c r="F24" i="3"/>
  <c r="F19" i="3"/>
  <c r="G8" i="3"/>
  <c r="H8" i="3" s="1"/>
  <c r="F21" i="1"/>
  <c r="F12" i="1"/>
  <c r="F7" i="1"/>
  <c r="A9" i="1"/>
</calcChain>
</file>

<file path=xl/sharedStrings.xml><?xml version="1.0" encoding="utf-8"?>
<sst xmlns="http://schemas.openxmlformats.org/spreadsheetml/2006/main" count="167" uniqueCount="113">
  <si>
    <t>2a.</t>
  </si>
  <si>
    <t xml:space="preserve">Cash </t>
  </si>
  <si>
    <t>2b.</t>
  </si>
  <si>
    <t xml:space="preserve">      Cash </t>
  </si>
  <si>
    <t xml:space="preserve">   Repaid note plus interest.</t>
  </si>
  <si>
    <t xml:space="preserve">  60/360</t>
  </si>
  <si>
    <t>Cash</t>
  </si>
  <si>
    <t xml:space="preserve">      Notes Payable</t>
  </si>
  <si>
    <t xml:space="preserve"> </t>
  </si>
  <si>
    <t>Interest Expense*</t>
  </si>
  <si>
    <t>Notes Payable</t>
  </si>
  <si>
    <t xml:space="preserve">      Cash</t>
  </si>
  <si>
    <t>* Principal</t>
  </si>
  <si>
    <t xml:space="preserve">  x Interest rate</t>
  </si>
  <si>
    <t xml:space="preserve">  x Fraction of year</t>
  </si>
  <si>
    <t xml:space="preserve">  Total interest</t>
  </si>
  <si>
    <t xml:space="preserve">   Borrowed cash - issued note.</t>
  </si>
  <si>
    <t>Dr</t>
  </si>
  <si>
    <t>Cr</t>
  </si>
  <si>
    <t xml:space="preserve">Exercise 9-4 </t>
  </si>
  <si>
    <t>GB 518 Unit 5 Assignment</t>
  </si>
  <si>
    <t>Student:</t>
  </si>
  <si>
    <t>Part</t>
  </si>
  <si>
    <t>Start</t>
  </si>
  <si>
    <t>Date</t>
  </si>
  <si>
    <t>Term of</t>
  </si>
  <si>
    <t>Note</t>
  </si>
  <si>
    <t>Maturity</t>
  </si>
  <si>
    <t>Maturity date Computation =</t>
  </si>
  <si>
    <t>Description</t>
  </si>
  <si>
    <t>&lt;--There is no Check Date for Part 1..</t>
  </si>
  <si>
    <t>1a.</t>
  </si>
  <si>
    <t>1b.</t>
  </si>
  <si>
    <t xml:space="preserve">Exercise 10-16 </t>
  </si>
  <si>
    <t>Exercise 10-1 (15 minutes)</t>
  </si>
  <si>
    <t>Journal entries</t>
  </si>
  <si>
    <t>(a)</t>
  </si>
  <si>
    <t>Jan.  1</t>
  </si>
  <si>
    <t xml:space="preserve">      Bonds Payable </t>
  </si>
  <si>
    <t xml:space="preserve">   Sold bonds at par.</t>
  </si>
  <si>
    <t>(b)</t>
  </si>
  <si>
    <t xml:space="preserve">Bond Interest Expense </t>
  </si>
  <si>
    <t xml:space="preserve">   Paid semiannual interest on bonds.</t>
  </si>
  <si>
    <t>(c)</t>
  </si>
  <si>
    <t>Dec. 31</t>
  </si>
  <si>
    <t>Jan.    1</t>
  </si>
  <si>
    <t xml:space="preserve">Cash* </t>
  </si>
  <si>
    <t xml:space="preserve">Discount on Bonds Payable </t>
  </si>
  <si>
    <t xml:space="preserve">   Sold bonds at 98.   *($1,700,000 x 0.98)</t>
  </si>
  <si>
    <t xml:space="preserve">      Premium on Bonds Payable </t>
  </si>
  <si>
    <t xml:space="preserve">   Sold bonds at 102.  *($1,700,000 x 1.02)</t>
  </si>
  <si>
    <t>GB 518 Unit 05 Assignments</t>
  </si>
  <si>
    <t xml:space="preserve">Part </t>
  </si>
  <si>
    <t>Value</t>
  </si>
  <si>
    <t>Par</t>
  </si>
  <si>
    <t>Semi-</t>
  </si>
  <si>
    <t xml:space="preserve">Annual </t>
  </si>
  <si>
    <t>Interest %</t>
  </si>
  <si>
    <t>Portion</t>
  </si>
  <si>
    <t>of Year</t>
  </si>
  <si>
    <t>Annual $</t>
  </si>
  <si>
    <t xml:space="preserve">Semiannual cash interest payment = </t>
  </si>
  <si>
    <t>Feb.  20</t>
  </si>
  <si>
    <t xml:space="preserve">      Common Stock, No-Par Value </t>
  </si>
  <si>
    <t xml:space="preserve">   Issued common stock for cash.</t>
  </si>
  <si>
    <t xml:space="preserve">      Common Stock, $20 Par Value </t>
  </si>
  <si>
    <t xml:space="preserve">      Contributed Capital in Excess of Par</t>
  </si>
  <si>
    <t xml:space="preserve">         Value, Common Stock </t>
  </si>
  <si>
    <t xml:space="preserve">      Common Stock, $8 Stated Value </t>
  </si>
  <si>
    <t xml:space="preserve">      Contributed Capital in Excess of</t>
  </si>
  <si>
    <t xml:space="preserve">         Stated Value, Common Stock </t>
  </si>
  <si>
    <t>GB 518 Unit 05 Assignment</t>
  </si>
  <si>
    <t xml:space="preserve">Exercise 11-2 </t>
  </si>
  <si>
    <t>Stock</t>
  </si>
  <si>
    <t>Divided by</t>
  </si>
  <si>
    <t>Price-Earnings Ratio</t>
  </si>
  <si>
    <r>
      <t xml:space="preserve">   </t>
    </r>
    <r>
      <rPr>
        <b/>
        <sz val="13"/>
        <color rgb="FF000000"/>
        <rFont val="Symbol"/>
        <family val="1"/>
        <charset val="2"/>
      </rPr>
      <t>¸</t>
    </r>
  </si>
  <si>
    <t>=</t>
  </si>
  <si>
    <t>Market Value/Share</t>
  </si>
  <si>
    <t>EPS</t>
  </si>
  <si>
    <t>GB518 Unit 5 Assignment</t>
  </si>
  <si>
    <t>Total</t>
  </si>
  <si>
    <t>Liabilitites</t>
  </si>
  <si>
    <t>Assets</t>
  </si>
  <si>
    <t>Debt-to-</t>
  </si>
  <si>
    <t>Equity</t>
  </si>
  <si>
    <t xml:space="preserve">Current debt-to-equity ratio  =  </t>
  </si>
  <si>
    <t>Enter the analysis in text box.</t>
  </si>
  <si>
    <t>The Template is provided to help you complete your assignment successfully.</t>
  </si>
  <si>
    <t>Enter you Name here ======&gt;</t>
  </si>
  <si>
    <t>There are hints and guidance within the templates. For Example,</t>
  </si>
  <si>
    <t>some fields will have a note attached - as designated by the red triangle in the</t>
  </si>
  <si>
    <t>upper right corner of the cell.</t>
  </si>
  <si>
    <t>Some final cell totals or answers will give you a notice if the answer is correct.</t>
  </si>
  <si>
    <t>For example, if you have gotten the right answer, you may see a note "Correct",</t>
  </si>
  <si>
    <t>or "Good!" appear beneath or to the side of that cell.</t>
  </si>
  <si>
    <t>But, not all exercises or problems will provide feedback. So, be sure you do your</t>
  </si>
  <si>
    <t>best on all of the assignments. And, if you have any questions, please do not</t>
  </si>
  <si>
    <t>hesitate to bring your questions to me. The preferred way to communicate</t>
  </si>
  <si>
    <t>your assignment related questions will be in the Virtual Office.</t>
  </si>
  <si>
    <t>However, please remember that we do not discuss solutions in the Virtual</t>
  </si>
  <si>
    <t>Office. So, do not post partially completed template files, and do not</t>
  </si>
  <si>
    <t>post your solutions. But DO ask as specific a question as possible without</t>
  </si>
  <si>
    <t>giving away an answer.</t>
  </si>
  <si>
    <t>One final note - in almost every template, the cells that allow you to enter something</t>
  </si>
  <si>
    <t xml:space="preserve">will be background highlighted using = </t>
  </si>
  <si>
    <t>Yellow.</t>
  </si>
  <si>
    <t xml:space="preserve">In each assignment, you will be able to enter you name in the designated cell here </t>
  </si>
  <si>
    <t>in the "Instructions sheet". Please be sure to input you name in the template, and</t>
  </si>
  <si>
    <t>name the file according to the assignment instructions when you save it.</t>
  </si>
  <si>
    <t>Thank you and I look forward to working with you on your assignments.</t>
  </si>
  <si>
    <t xml:space="preserve">Potential debt-to-equity ratio = </t>
  </si>
  <si>
    <t>Click here to start your response.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</si>
</sst>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3"/>
      <color rgb="FF000000"/>
      <name val="Arial"/>
      <family val="2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.5"/>
      <color rgb="FF000000"/>
      <name val="Arial"/>
      <family val="2"/>
    </font>
    <font>
      <b/>
      <i/>
      <sz val="13"/>
      <color rgb="FF000000"/>
      <name val="Arial"/>
      <family val="2"/>
    </font>
    <font>
      <b/>
      <sz val="13"/>
      <color rgb="FF000000"/>
      <name val="Symbol"/>
      <family val="1"/>
      <charset val="2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125">
        <fgColor rgb="FF000000"/>
        <bgColor rgb="FFE5E5E5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129">
    <xf numFmtId="0" fontId="0" fillId="0" borderId="0" xfId="0"/>
    <xf numFmtId="16" fontId="0" fillId="0" borderId="0" xfId="0" applyNumberFormat="1"/>
    <xf numFmtId="0" fontId="2" fillId="0" borderId="0" xfId="0" applyFont="1" applyAlignment="1">
      <alignment vertical="center" wrapText="1"/>
    </xf>
    <xf numFmtId="9" fontId="0" fillId="0" borderId="0" xfId="0" applyNumberFormat="1"/>
    <xf numFmtId="0" fontId="0" fillId="0" borderId="0" xfId="0" applyBorder="1"/>
    <xf numFmtId="0" fontId="0" fillId="0" borderId="1" xfId="0" applyBorder="1"/>
    <xf numFmtId="15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4" borderId="0" xfId="0" applyFill="1"/>
    <xf numFmtId="0" fontId="0" fillId="4" borderId="5" xfId="0" applyFill="1" applyBorder="1"/>
    <xf numFmtId="0" fontId="0" fillId="4" borderId="10" xfId="0" applyFill="1" applyBorder="1"/>
    <xf numFmtId="0" fontId="0" fillId="5" borderId="0" xfId="0" applyFill="1"/>
    <xf numFmtId="0" fontId="0" fillId="5" borderId="11" xfId="0" applyFill="1" applyBorder="1" applyAlignment="1">
      <alignment horizontal="center"/>
    </xf>
    <xf numFmtId="0" fontId="0" fillId="5" borderId="10" xfId="0" applyFill="1" applyBorder="1"/>
    <xf numFmtId="0" fontId="0" fillId="6" borderId="0" xfId="0" applyFill="1"/>
    <xf numFmtId="0" fontId="0" fillId="6" borderId="11" xfId="0" applyFill="1" applyBorder="1" applyAlignment="1">
      <alignment horizontal="center"/>
    </xf>
    <xf numFmtId="0" fontId="0" fillId="6" borderId="10" xfId="0" applyFill="1" applyBorder="1"/>
    <xf numFmtId="0" fontId="4" fillId="0" borderId="0" xfId="0" applyFont="1"/>
    <xf numFmtId="15" fontId="0" fillId="3" borderId="0" xfId="0" applyNumberFormat="1" applyFill="1" applyProtection="1">
      <protection locked="0"/>
    </xf>
    <xf numFmtId="16" fontId="0" fillId="5" borderId="5" xfId="0" applyNumberFormat="1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9" xfId="0" applyFill="1" applyBorder="1" applyProtection="1">
      <protection locked="0"/>
    </xf>
    <xf numFmtId="16" fontId="0" fillId="6" borderId="5" xfId="0" applyNumberFormat="1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3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10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center" wrapText="1"/>
    </xf>
    <xf numFmtId="0" fontId="0" fillId="6" borderId="0" xfId="0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left"/>
    </xf>
    <xf numFmtId="0" fontId="0" fillId="8" borderId="0" xfId="0" applyFill="1"/>
    <xf numFmtId="0" fontId="0" fillId="8" borderId="0" xfId="0" applyFill="1" applyAlignment="1">
      <alignment horizontal="left"/>
    </xf>
    <xf numFmtId="0" fontId="0" fillId="9" borderId="0" xfId="0" applyFill="1"/>
    <xf numFmtId="0" fontId="0" fillId="9" borderId="0" xfId="0" applyFill="1" applyAlignment="1">
      <alignment horizontal="left"/>
    </xf>
    <xf numFmtId="0" fontId="0" fillId="2" borderId="10" xfId="0" applyFill="1" applyBorder="1"/>
    <xf numFmtId="5" fontId="0" fillId="2" borderId="16" xfId="1" applyNumberFormat="1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10" borderId="0" xfId="0" applyFill="1"/>
    <xf numFmtId="0" fontId="0" fillId="11" borderId="0" xfId="0" applyFill="1"/>
    <xf numFmtId="0" fontId="0" fillId="11" borderId="0" xfId="0" applyFill="1" applyAlignment="1">
      <alignment horizontal="left"/>
    </xf>
    <xf numFmtId="0" fontId="0" fillId="12" borderId="0" xfId="0" applyFill="1"/>
    <xf numFmtId="0" fontId="0" fillId="10" borderId="10" xfId="0" applyFill="1" applyBorder="1"/>
    <xf numFmtId="16" fontId="0" fillId="10" borderId="10" xfId="0" applyNumberFormat="1" applyFill="1" applyBorder="1"/>
    <xf numFmtId="0" fontId="0" fillId="12" borderId="10" xfId="0" applyFill="1" applyBorder="1"/>
    <xf numFmtId="0" fontId="0" fillId="14" borderId="0" xfId="0" applyFill="1"/>
    <xf numFmtId="0" fontId="0" fillId="14" borderId="0" xfId="0" applyFill="1" applyAlignment="1">
      <alignment horizontal="left"/>
    </xf>
    <xf numFmtId="0" fontId="0" fillId="14" borderId="10" xfId="0" applyFill="1" applyBorder="1"/>
    <xf numFmtId="0" fontId="0" fillId="8" borderId="10" xfId="0" applyFill="1" applyBorder="1"/>
    <xf numFmtId="0" fontId="0" fillId="7" borderId="10" xfId="0" applyFill="1" applyBorder="1"/>
    <xf numFmtId="0" fontId="0" fillId="15" borderId="17" xfId="0" applyFill="1" applyBorder="1" applyAlignment="1">
      <alignment vertical="center" wrapText="1"/>
    </xf>
    <xf numFmtId="16" fontId="0" fillId="13" borderId="0" xfId="0" applyNumberFormat="1" applyFill="1" applyProtection="1">
      <protection locked="0"/>
    </xf>
    <xf numFmtId="0" fontId="0" fillId="13" borderId="0" xfId="0" applyFill="1" applyProtection="1">
      <protection locked="0"/>
    </xf>
    <xf numFmtId="3" fontId="0" fillId="13" borderId="12" xfId="0" applyNumberFormat="1" applyFill="1" applyBorder="1" applyProtection="1">
      <protection locked="0"/>
    </xf>
    <xf numFmtId="3" fontId="0" fillId="13" borderId="14" xfId="0" applyNumberFormat="1" applyFill="1" applyBorder="1" applyProtection="1">
      <protection locked="0"/>
    </xf>
    <xf numFmtId="3" fontId="0" fillId="13" borderId="10" xfId="0" applyNumberFormat="1" applyFill="1" applyBorder="1" applyProtection="1">
      <protection locked="0"/>
    </xf>
    <xf numFmtId="0" fontId="5" fillId="0" borderId="0" xfId="0" applyFont="1" applyProtection="1">
      <protection hidden="1"/>
    </xf>
    <xf numFmtId="5" fontId="0" fillId="13" borderId="16" xfId="1" applyNumberFormat="1" applyFont="1" applyFill="1" applyBorder="1" applyProtection="1">
      <protection locked="0"/>
    </xf>
    <xf numFmtId="9" fontId="0" fillId="13" borderId="16" xfId="2" applyFont="1" applyFill="1" applyBorder="1" applyProtection="1">
      <protection locked="0"/>
    </xf>
    <xf numFmtId="164" fontId="0" fillId="13" borderId="16" xfId="0" applyNumberFormat="1" applyFill="1" applyBorder="1" applyProtection="1">
      <protection locked="0"/>
    </xf>
    <xf numFmtId="0" fontId="0" fillId="0" borderId="0" xfId="0" applyProtection="1">
      <protection hidden="1"/>
    </xf>
    <xf numFmtId="0" fontId="0" fillId="7" borderId="2" xfId="0" applyFill="1" applyBorder="1"/>
    <xf numFmtId="0" fontId="0" fillId="7" borderId="4" xfId="0" applyFill="1" applyBorder="1"/>
    <xf numFmtId="0" fontId="0" fillId="7" borderId="17" xfId="0" applyFill="1" applyBorder="1"/>
    <xf numFmtId="0" fontId="0" fillId="7" borderId="5" xfId="0" applyFill="1" applyBorder="1"/>
    <xf numFmtId="0" fontId="0" fillId="7" borderId="19" xfId="0" applyFill="1" applyBorder="1"/>
    <xf numFmtId="0" fontId="0" fillId="7" borderId="6" xfId="0" applyFill="1" applyBorder="1"/>
    <xf numFmtId="0" fontId="0" fillId="4" borderId="2" xfId="0" applyFill="1" applyBorder="1"/>
    <xf numFmtId="0" fontId="0" fillId="4" borderId="17" xfId="0" applyFill="1" applyBorder="1"/>
    <xf numFmtId="0" fontId="0" fillId="4" borderId="4" xfId="0" applyFill="1" applyBorder="1"/>
    <xf numFmtId="0" fontId="0" fillId="4" borderId="19" xfId="0" applyFill="1" applyBorder="1"/>
    <xf numFmtId="0" fontId="0" fillId="4" borderId="6" xfId="0" applyFill="1" applyBorder="1"/>
    <xf numFmtId="0" fontId="0" fillId="13" borderId="10" xfId="0" applyFill="1" applyBorder="1" applyProtection="1">
      <protection locked="0"/>
    </xf>
    <xf numFmtId="0" fontId="0" fillId="6" borderId="0" xfId="0" applyFill="1" applyAlignment="1">
      <alignment horizontal="center" wrapText="1"/>
    </xf>
    <xf numFmtId="0" fontId="10" fillId="9" borderId="0" xfId="3" applyFont="1" applyFill="1"/>
    <xf numFmtId="0" fontId="9" fillId="9" borderId="0" xfId="3" applyFill="1"/>
    <xf numFmtId="0" fontId="9" fillId="0" borderId="0" xfId="3"/>
    <xf numFmtId="0" fontId="10" fillId="0" borderId="0" xfId="3" applyFont="1"/>
    <xf numFmtId="0" fontId="9" fillId="13" borderId="1" xfId="3" applyFill="1" applyBorder="1" applyProtection="1">
      <protection locked="0"/>
    </xf>
    <xf numFmtId="0" fontId="11" fillId="13" borderId="1" xfId="3" applyFont="1" applyFill="1" applyBorder="1"/>
    <xf numFmtId="0" fontId="11" fillId="16" borderId="0" xfId="3" applyFont="1" applyFill="1" applyBorder="1"/>
    <xf numFmtId="8" fontId="3" fillId="13" borderId="10" xfId="0" applyNumberFormat="1" applyFont="1" applyFill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>
      <alignment vertical="center" wrapText="1"/>
    </xf>
    <xf numFmtId="0" fontId="3" fillId="13" borderId="10" xfId="0" applyFont="1" applyFill="1" applyBorder="1" applyAlignment="1" applyProtection="1">
      <alignment vertical="center" wrapText="1"/>
      <protection locked="0"/>
    </xf>
    <xf numFmtId="0" fontId="3" fillId="15" borderId="19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13" borderId="0" xfId="0" applyFill="1" applyAlignment="1" applyProtection="1">
      <alignment horizontal="left" vertical="top" wrapText="1"/>
      <protection locked="0"/>
    </xf>
    <xf numFmtId="0" fontId="3" fillId="15" borderId="2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 applyProtection="1">
      <alignment horizontal="left" vertical="top" wrapText="1"/>
      <protection locked="0"/>
    </xf>
    <xf numFmtId="0" fontId="6" fillId="13" borderId="3" xfId="0" applyFont="1" applyFill="1" applyBorder="1" applyAlignment="1" applyProtection="1">
      <alignment horizontal="left" vertical="top" wrapText="1"/>
      <protection locked="0"/>
    </xf>
    <xf numFmtId="0" fontId="6" fillId="13" borderId="4" xfId="0" applyFont="1" applyFill="1" applyBorder="1" applyAlignment="1" applyProtection="1">
      <alignment horizontal="left" vertical="top" wrapText="1"/>
      <protection locked="0"/>
    </xf>
    <xf numFmtId="0" fontId="6" fillId="13" borderId="5" xfId="0" applyFont="1" applyFill="1" applyBorder="1" applyAlignment="1" applyProtection="1">
      <alignment horizontal="left" vertical="top" wrapText="1"/>
      <protection locked="0"/>
    </xf>
    <xf numFmtId="0" fontId="6" fillId="13" borderId="0" xfId="0" applyFont="1" applyFill="1" applyBorder="1" applyAlignment="1" applyProtection="1">
      <alignment horizontal="left" vertical="top" wrapText="1"/>
      <protection locked="0"/>
    </xf>
    <xf numFmtId="0" fontId="6" fillId="13" borderId="6" xfId="0" applyFont="1" applyFill="1" applyBorder="1" applyAlignment="1" applyProtection="1">
      <alignment horizontal="left" vertical="top" wrapText="1"/>
      <protection locked="0"/>
    </xf>
    <xf numFmtId="0" fontId="6" fillId="13" borderId="7" xfId="0" applyFont="1" applyFill="1" applyBorder="1" applyAlignment="1" applyProtection="1">
      <alignment horizontal="left" vertical="top" wrapText="1"/>
      <protection locked="0"/>
    </xf>
    <xf numFmtId="0" fontId="6" fillId="13" borderId="8" xfId="0" applyFont="1" applyFill="1" applyBorder="1" applyAlignment="1" applyProtection="1">
      <alignment horizontal="left" vertical="top" wrapText="1"/>
      <protection locked="0"/>
    </xf>
    <xf numFmtId="0" fontId="6" fillId="13" borderId="9" xfId="0" applyFont="1" applyFill="1" applyBorder="1" applyAlignment="1" applyProtection="1">
      <alignment horizontal="left" vertical="top" wrapText="1"/>
      <protection locked="0"/>
    </xf>
    <xf numFmtId="0" fontId="7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ATS/EdmondsFin/EdmFin3e/SCh06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06-19A"/>
      <sheetName val="Given P06-19A"/>
      <sheetName val="SP06-20A"/>
      <sheetName val="Given P06-20A"/>
      <sheetName val="SP06-25A"/>
      <sheetName val="Given P06-25A"/>
    </sheetNames>
    <sheetDataSet>
      <sheetData sheetId="0" refreshError="1"/>
      <sheetData sheetId="1" refreshError="1"/>
      <sheetData sheetId="2">
        <row r="2">
          <cell r="M2" t="str">
            <v>No Entry</v>
          </cell>
        </row>
        <row r="3">
          <cell r="M3" t="str">
            <v>Cash</v>
          </cell>
        </row>
        <row r="4">
          <cell r="M4" t="str">
            <v>Accounts Receivable</v>
          </cell>
        </row>
        <row r="5">
          <cell r="M5" t="str">
            <v>Bank Service Charge Expense</v>
          </cell>
        </row>
        <row r="6">
          <cell r="M6" t="str">
            <v>Theft Loss</v>
          </cell>
        </row>
        <row r="7">
          <cell r="M7" t="str">
            <v xml:space="preserve">  Cash</v>
          </cell>
        </row>
        <row r="8">
          <cell r="M8" t="str">
            <v xml:space="preserve">  Interest Revenue</v>
          </cell>
        </row>
        <row r="9">
          <cell r="M9" t="str">
            <v xml:space="preserve">  Supplies</v>
          </cell>
        </row>
        <row r="10">
          <cell r="M10" t="str">
            <v xml:space="preserve">  Accounts Receivable</v>
          </cell>
        </row>
        <row r="11">
          <cell r="M11" t="str">
            <v xml:space="preserve">  Theft Loss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E7" sqref="E7"/>
    </sheetView>
  </sheetViews>
  <sheetFormatPr defaultRowHeight="12.75" x14ac:dyDescent="0.2"/>
  <cols>
    <col min="1" max="12" width="9.140625" style="96"/>
    <col min="13" max="13" width="28" style="96" customWidth="1"/>
    <col min="14" max="268" width="9.140625" style="96"/>
    <col min="269" max="269" width="28" style="96" customWidth="1"/>
    <col min="270" max="524" width="9.140625" style="96"/>
    <col min="525" max="525" width="28" style="96" customWidth="1"/>
    <col min="526" max="780" width="9.140625" style="96"/>
    <col min="781" max="781" width="28" style="96" customWidth="1"/>
    <col min="782" max="1036" width="9.140625" style="96"/>
    <col min="1037" max="1037" width="28" style="96" customWidth="1"/>
    <col min="1038" max="1292" width="9.140625" style="96"/>
    <col min="1293" max="1293" width="28" style="96" customWidth="1"/>
    <col min="1294" max="1548" width="9.140625" style="96"/>
    <col min="1549" max="1549" width="28" style="96" customWidth="1"/>
    <col min="1550" max="1804" width="9.140625" style="96"/>
    <col min="1805" max="1805" width="28" style="96" customWidth="1"/>
    <col min="1806" max="2060" width="9.140625" style="96"/>
    <col min="2061" max="2061" width="28" style="96" customWidth="1"/>
    <col min="2062" max="2316" width="9.140625" style="96"/>
    <col min="2317" max="2317" width="28" style="96" customWidth="1"/>
    <col min="2318" max="2572" width="9.140625" style="96"/>
    <col min="2573" max="2573" width="28" style="96" customWidth="1"/>
    <col min="2574" max="2828" width="9.140625" style="96"/>
    <col min="2829" max="2829" width="28" style="96" customWidth="1"/>
    <col min="2830" max="3084" width="9.140625" style="96"/>
    <col min="3085" max="3085" width="28" style="96" customWidth="1"/>
    <col min="3086" max="3340" width="9.140625" style="96"/>
    <col min="3341" max="3341" width="28" style="96" customWidth="1"/>
    <col min="3342" max="3596" width="9.140625" style="96"/>
    <col min="3597" max="3597" width="28" style="96" customWidth="1"/>
    <col min="3598" max="3852" width="9.140625" style="96"/>
    <col min="3853" max="3853" width="28" style="96" customWidth="1"/>
    <col min="3854" max="4108" width="9.140625" style="96"/>
    <col min="4109" max="4109" width="28" style="96" customWidth="1"/>
    <col min="4110" max="4364" width="9.140625" style="96"/>
    <col min="4365" max="4365" width="28" style="96" customWidth="1"/>
    <col min="4366" max="4620" width="9.140625" style="96"/>
    <col min="4621" max="4621" width="28" style="96" customWidth="1"/>
    <col min="4622" max="4876" width="9.140625" style="96"/>
    <col min="4877" max="4877" width="28" style="96" customWidth="1"/>
    <col min="4878" max="5132" width="9.140625" style="96"/>
    <col min="5133" max="5133" width="28" style="96" customWidth="1"/>
    <col min="5134" max="5388" width="9.140625" style="96"/>
    <col min="5389" max="5389" width="28" style="96" customWidth="1"/>
    <col min="5390" max="5644" width="9.140625" style="96"/>
    <col min="5645" max="5645" width="28" style="96" customWidth="1"/>
    <col min="5646" max="5900" width="9.140625" style="96"/>
    <col min="5901" max="5901" width="28" style="96" customWidth="1"/>
    <col min="5902" max="6156" width="9.140625" style="96"/>
    <col min="6157" max="6157" width="28" style="96" customWidth="1"/>
    <col min="6158" max="6412" width="9.140625" style="96"/>
    <col min="6413" max="6413" width="28" style="96" customWidth="1"/>
    <col min="6414" max="6668" width="9.140625" style="96"/>
    <col min="6669" max="6669" width="28" style="96" customWidth="1"/>
    <col min="6670" max="6924" width="9.140625" style="96"/>
    <col min="6925" max="6925" width="28" style="96" customWidth="1"/>
    <col min="6926" max="7180" width="9.140625" style="96"/>
    <col min="7181" max="7181" width="28" style="96" customWidth="1"/>
    <col min="7182" max="7436" width="9.140625" style="96"/>
    <col min="7437" max="7437" width="28" style="96" customWidth="1"/>
    <col min="7438" max="7692" width="9.140625" style="96"/>
    <col min="7693" max="7693" width="28" style="96" customWidth="1"/>
    <col min="7694" max="7948" width="9.140625" style="96"/>
    <col min="7949" max="7949" width="28" style="96" customWidth="1"/>
    <col min="7950" max="8204" width="9.140625" style="96"/>
    <col min="8205" max="8205" width="28" style="96" customWidth="1"/>
    <col min="8206" max="8460" width="9.140625" style="96"/>
    <col min="8461" max="8461" width="28" style="96" customWidth="1"/>
    <col min="8462" max="8716" width="9.140625" style="96"/>
    <col min="8717" max="8717" width="28" style="96" customWidth="1"/>
    <col min="8718" max="8972" width="9.140625" style="96"/>
    <col min="8973" max="8973" width="28" style="96" customWidth="1"/>
    <col min="8974" max="9228" width="9.140625" style="96"/>
    <col min="9229" max="9229" width="28" style="96" customWidth="1"/>
    <col min="9230" max="9484" width="9.140625" style="96"/>
    <col min="9485" max="9485" width="28" style="96" customWidth="1"/>
    <col min="9486" max="9740" width="9.140625" style="96"/>
    <col min="9741" max="9741" width="28" style="96" customWidth="1"/>
    <col min="9742" max="9996" width="9.140625" style="96"/>
    <col min="9997" max="9997" width="28" style="96" customWidth="1"/>
    <col min="9998" max="10252" width="9.140625" style="96"/>
    <col min="10253" max="10253" width="28" style="96" customWidth="1"/>
    <col min="10254" max="10508" width="9.140625" style="96"/>
    <col min="10509" max="10509" width="28" style="96" customWidth="1"/>
    <col min="10510" max="10764" width="9.140625" style="96"/>
    <col min="10765" max="10765" width="28" style="96" customWidth="1"/>
    <col min="10766" max="11020" width="9.140625" style="96"/>
    <col min="11021" max="11021" width="28" style="96" customWidth="1"/>
    <col min="11022" max="11276" width="9.140625" style="96"/>
    <col min="11277" max="11277" width="28" style="96" customWidth="1"/>
    <col min="11278" max="11532" width="9.140625" style="96"/>
    <col min="11533" max="11533" width="28" style="96" customWidth="1"/>
    <col min="11534" max="11788" width="9.140625" style="96"/>
    <col min="11789" max="11789" width="28" style="96" customWidth="1"/>
    <col min="11790" max="12044" width="9.140625" style="96"/>
    <col min="12045" max="12045" width="28" style="96" customWidth="1"/>
    <col min="12046" max="12300" width="9.140625" style="96"/>
    <col min="12301" max="12301" width="28" style="96" customWidth="1"/>
    <col min="12302" max="12556" width="9.140625" style="96"/>
    <col min="12557" max="12557" width="28" style="96" customWidth="1"/>
    <col min="12558" max="12812" width="9.140625" style="96"/>
    <col min="12813" max="12813" width="28" style="96" customWidth="1"/>
    <col min="12814" max="13068" width="9.140625" style="96"/>
    <col min="13069" max="13069" width="28" style="96" customWidth="1"/>
    <col min="13070" max="13324" width="9.140625" style="96"/>
    <col min="13325" max="13325" width="28" style="96" customWidth="1"/>
    <col min="13326" max="13580" width="9.140625" style="96"/>
    <col min="13581" max="13581" width="28" style="96" customWidth="1"/>
    <col min="13582" max="13836" width="9.140625" style="96"/>
    <col min="13837" max="13837" width="28" style="96" customWidth="1"/>
    <col min="13838" max="14092" width="9.140625" style="96"/>
    <col min="14093" max="14093" width="28" style="96" customWidth="1"/>
    <col min="14094" max="14348" width="9.140625" style="96"/>
    <col min="14349" max="14349" width="28" style="96" customWidth="1"/>
    <col min="14350" max="14604" width="9.140625" style="96"/>
    <col min="14605" max="14605" width="28" style="96" customWidth="1"/>
    <col min="14606" max="14860" width="9.140625" style="96"/>
    <col min="14861" max="14861" width="28" style="96" customWidth="1"/>
    <col min="14862" max="15116" width="9.140625" style="96"/>
    <col min="15117" max="15117" width="28" style="96" customWidth="1"/>
    <col min="15118" max="15372" width="9.140625" style="96"/>
    <col min="15373" max="15373" width="28" style="96" customWidth="1"/>
    <col min="15374" max="15628" width="9.140625" style="96"/>
    <col min="15629" max="15629" width="28" style="96" customWidth="1"/>
    <col min="15630" max="15884" width="9.140625" style="96"/>
    <col min="15885" max="15885" width="28" style="96" customWidth="1"/>
    <col min="15886" max="16140" width="9.140625" style="96"/>
    <col min="16141" max="16141" width="28" style="96" customWidth="1"/>
    <col min="16142" max="16384" width="9.140625" style="96"/>
  </cols>
  <sheetData>
    <row r="1" spans="1:13" ht="13.5" thickBot="1" x14ac:dyDescent="0.25">
      <c r="A1" s="94" t="s">
        <v>88</v>
      </c>
      <c r="B1" s="95"/>
      <c r="C1" s="95"/>
      <c r="D1" s="95"/>
      <c r="E1" s="95"/>
      <c r="F1" s="95"/>
      <c r="G1" s="95"/>
      <c r="H1" s="95"/>
      <c r="J1" s="97" t="s">
        <v>89</v>
      </c>
      <c r="M1" s="98"/>
    </row>
    <row r="2" spans="1:13" x14ac:dyDescent="0.2">
      <c r="A2" s="95"/>
      <c r="B2" s="95"/>
      <c r="C2" s="95"/>
      <c r="D2" s="95"/>
      <c r="E2" s="95"/>
      <c r="F2" s="95"/>
      <c r="G2" s="95"/>
      <c r="H2" s="95"/>
    </row>
    <row r="3" spans="1:13" x14ac:dyDescent="0.2">
      <c r="A3" s="94" t="s">
        <v>90</v>
      </c>
      <c r="B3" s="95"/>
      <c r="C3" s="95"/>
      <c r="D3" s="95"/>
      <c r="E3" s="95"/>
      <c r="F3" s="95"/>
      <c r="G3" s="95"/>
      <c r="H3" s="95"/>
    </row>
    <row r="4" spans="1:13" x14ac:dyDescent="0.2">
      <c r="A4" s="94" t="s">
        <v>91</v>
      </c>
      <c r="B4" s="95"/>
      <c r="C4" s="95"/>
      <c r="D4" s="95"/>
      <c r="E4" s="95"/>
      <c r="F4" s="95"/>
      <c r="G4" s="95"/>
      <c r="H4" s="95"/>
    </row>
    <row r="5" spans="1:13" x14ac:dyDescent="0.2">
      <c r="A5" s="94" t="s">
        <v>92</v>
      </c>
      <c r="B5" s="95"/>
      <c r="C5" s="95"/>
      <c r="D5" s="95"/>
      <c r="E5" s="95"/>
      <c r="F5" s="95"/>
      <c r="G5" s="95"/>
      <c r="H5" s="95"/>
    </row>
    <row r="6" spans="1:13" x14ac:dyDescent="0.2">
      <c r="A6" s="95"/>
      <c r="B6" s="95"/>
      <c r="C6" s="95"/>
      <c r="D6" s="95"/>
      <c r="E6" s="95"/>
      <c r="F6" s="95"/>
      <c r="G6" s="95"/>
      <c r="H6" s="95"/>
    </row>
    <row r="7" spans="1:13" x14ac:dyDescent="0.2">
      <c r="A7" s="94" t="s">
        <v>93</v>
      </c>
      <c r="B7" s="95"/>
      <c r="C7" s="95"/>
      <c r="D7" s="95"/>
      <c r="E7" s="95"/>
      <c r="F7" s="95"/>
      <c r="G7" s="95"/>
      <c r="H7" s="95"/>
    </row>
    <row r="8" spans="1:13" x14ac:dyDescent="0.2">
      <c r="A8" s="94" t="s">
        <v>94</v>
      </c>
      <c r="B8" s="95"/>
      <c r="C8" s="95"/>
      <c r="D8" s="95"/>
      <c r="E8" s="95"/>
      <c r="F8" s="95"/>
      <c r="G8" s="95"/>
      <c r="H8" s="95"/>
    </row>
    <row r="9" spans="1:13" x14ac:dyDescent="0.2">
      <c r="A9" s="94" t="s">
        <v>95</v>
      </c>
      <c r="B9" s="95"/>
      <c r="C9" s="95"/>
      <c r="D9" s="95"/>
      <c r="E9" s="95"/>
      <c r="F9" s="95"/>
      <c r="G9" s="95"/>
      <c r="H9" s="95"/>
    </row>
    <row r="10" spans="1:13" x14ac:dyDescent="0.2">
      <c r="A10" s="95"/>
      <c r="B10" s="95"/>
      <c r="C10" s="95"/>
      <c r="D10" s="95"/>
      <c r="E10" s="95"/>
      <c r="F10" s="95"/>
      <c r="G10" s="95"/>
      <c r="H10" s="95"/>
    </row>
    <row r="11" spans="1:13" x14ac:dyDescent="0.2">
      <c r="A11" s="94" t="s">
        <v>96</v>
      </c>
      <c r="B11" s="95"/>
      <c r="C11" s="95"/>
      <c r="D11" s="95"/>
      <c r="E11" s="95"/>
      <c r="F11" s="95"/>
      <c r="G11" s="95"/>
      <c r="H11" s="95"/>
    </row>
    <row r="12" spans="1:13" x14ac:dyDescent="0.2">
      <c r="A12" s="94" t="s">
        <v>97</v>
      </c>
      <c r="B12" s="95"/>
      <c r="C12" s="95"/>
      <c r="D12" s="95"/>
      <c r="E12" s="95"/>
      <c r="F12" s="95"/>
      <c r="G12" s="95"/>
      <c r="H12" s="95"/>
    </row>
    <row r="13" spans="1:13" x14ac:dyDescent="0.2">
      <c r="A13" s="94" t="s">
        <v>98</v>
      </c>
      <c r="B13" s="95"/>
      <c r="C13" s="95"/>
      <c r="D13" s="95"/>
      <c r="E13" s="95"/>
      <c r="F13" s="95"/>
      <c r="G13" s="95"/>
      <c r="H13" s="95"/>
    </row>
    <row r="14" spans="1:13" x14ac:dyDescent="0.2">
      <c r="A14" s="94" t="s">
        <v>99</v>
      </c>
      <c r="B14" s="95"/>
      <c r="C14" s="95"/>
      <c r="D14" s="95"/>
      <c r="E14" s="95"/>
      <c r="F14" s="95"/>
      <c r="G14" s="95"/>
      <c r="H14" s="95"/>
    </row>
    <row r="15" spans="1:13" x14ac:dyDescent="0.2">
      <c r="A15" s="94" t="s">
        <v>100</v>
      </c>
      <c r="B15" s="95"/>
      <c r="C15" s="95"/>
      <c r="D15" s="95"/>
      <c r="E15" s="95"/>
      <c r="F15" s="95"/>
      <c r="G15" s="95"/>
      <c r="H15" s="95"/>
    </row>
    <row r="16" spans="1:13" x14ac:dyDescent="0.2">
      <c r="A16" s="94" t="s">
        <v>101</v>
      </c>
      <c r="B16" s="95"/>
      <c r="C16" s="95"/>
      <c r="D16" s="95"/>
      <c r="E16" s="95"/>
      <c r="F16" s="95"/>
      <c r="G16" s="95"/>
      <c r="H16" s="95"/>
    </row>
    <row r="17" spans="1:8" x14ac:dyDescent="0.2">
      <c r="A17" s="94" t="s">
        <v>102</v>
      </c>
      <c r="B17" s="95"/>
      <c r="C17" s="95"/>
      <c r="D17" s="95"/>
      <c r="E17" s="95"/>
      <c r="F17" s="95"/>
      <c r="G17" s="95"/>
      <c r="H17" s="95"/>
    </row>
    <row r="18" spans="1:8" x14ac:dyDescent="0.2">
      <c r="A18" s="94" t="s">
        <v>103</v>
      </c>
      <c r="B18" s="95"/>
      <c r="C18" s="95"/>
      <c r="D18" s="95"/>
      <c r="E18" s="95"/>
      <c r="F18" s="95"/>
      <c r="G18" s="95"/>
      <c r="H18" s="95"/>
    </row>
    <row r="19" spans="1:8" x14ac:dyDescent="0.2">
      <c r="A19" s="95"/>
      <c r="B19" s="95"/>
      <c r="C19" s="95"/>
      <c r="D19" s="95"/>
      <c r="E19" s="95"/>
      <c r="F19" s="95"/>
      <c r="G19" s="95"/>
      <c r="H19" s="95"/>
    </row>
    <row r="20" spans="1:8" ht="13.5" thickBot="1" x14ac:dyDescent="0.25">
      <c r="A20" s="94" t="s">
        <v>104</v>
      </c>
      <c r="B20" s="95"/>
      <c r="C20" s="95"/>
      <c r="D20" s="95"/>
      <c r="E20" s="95"/>
      <c r="F20" s="95"/>
      <c r="G20" s="95"/>
      <c r="H20" s="95"/>
    </row>
    <row r="21" spans="1:8" ht="13.5" thickBot="1" x14ac:dyDescent="0.25">
      <c r="A21" s="94" t="s">
        <v>105</v>
      </c>
      <c r="B21" s="95"/>
      <c r="C21" s="95"/>
      <c r="D21" s="95"/>
      <c r="E21" s="99" t="s">
        <v>106</v>
      </c>
      <c r="F21" s="95"/>
      <c r="G21" s="95"/>
      <c r="H21" s="95"/>
    </row>
    <row r="22" spans="1:8" x14ac:dyDescent="0.2">
      <c r="A22" s="94"/>
      <c r="B22" s="95"/>
      <c r="C22" s="95"/>
      <c r="D22" s="95"/>
      <c r="E22" s="100"/>
      <c r="F22" s="95"/>
      <c r="G22" s="95"/>
      <c r="H22" s="95"/>
    </row>
    <row r="23" spans="1:8" x14ac:dyDescent="0.2">
      <c r="A23" s="94" t="s">
        <v>107</v>
      </c>
      <c r="B23" s="95"/>
      <c r="C23" s="95"/>
      <c r="D23" s="95"/>
      <c r="E23" s="100"/>
      <c r="F23" s="95"/>
      <c r="G23" s="95"/>
      <c r="H23" s="95"/>
    </row>
    <row r="24" spans="1:8" x14ac:dyDescent="0.2">
      <c r="A24" s="94" t="s">
        <v>108</v>
      </c>
      <c r="B24" s="95"/>
      <c r="C24" s="95"/>
      <c r="D24" s="95"/>
      <c r="E24" s="100"/>
      <c r="F24" s="95"/>
      <c r="G24" s="95"/>
      <c r="H24" s="95"/>
    </row>
    <row r="25" spans="1:8" x14ac:dyDescent="0.2">
      <c r="A25" s="94" t="s">
        <v>109</v>
      </c>
      <c r="B25" s="95"/>
      <c r="C25" s="95"/>
      <c r="D25" s="95"/>
      <c r="E25" s="100"/>
      <c r="F25" s="95"/>
      <c r="G25" s="95"/>
      <c r="H25" s="95"/>
    </row>
    <row r="26" spans="1:8" x14ac:dyDescent="0.2">
      <c r="A26" s="95"/>
      <c r="B26" s="95"/>
      <c r="C26" s="95"/>
      <c r="D26" s="95"/>
      <c r="E26" s="95"/>
      <c r="F26" s="95"/>
      <c r="G26" s="95"/>
      <c r="H26" s="95"/>
    </row>
    <row r="27" spans="1:8" x14ac:dyDescent="0.2">
      <c r="A27" s="94" t="s">
        <v>110</v>
      </c>
      <c r="B27" s="95"/>
      <c r="C27" s="95"/>
      <c r="D27" s="95"/>
      <c r="E27" s="95"/>
      <c r="F27" s="95"/>
      <c r="G27" s="95"/>
      <c r="H27" s="95"/>
    </row>
    <row r="28" spans="1:8" x14ac:dyDescent="0.2">
      <c r="A28" s="95"/>
      <c r="B28" s="95"/>
      <c r="C28" s="95"/>
      <c r="D28" s="95"/>
      <c r="E28" s="95"/>
      <c r="F28" s="95"/>
      <c r="G28" s="95"/>
      <c r="H28" s="95"/>
    </row>
  </sheetData>
  <sheetProtection password="CA7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G13" sqref="G13"/>
    </sheetView>
  </sheetViews>
  <sheetFormatPr defaultRowHeight="15" x14ac:dyDescent="0.25"/>
  <cols>
    <col min="2" max="2" width="11.28515625" customWidth="1"/>
    <col min="3" max="3" width="27.140625" customWidth="1"/>
    <col min="6" max="6" width="11.7109375" customWidth="1"/>
  </cols>
  <sheetData>
    <row r="1" spans="1:7" ht="15.75" thickBot="1" x14ac:dyDescent="0.3">
      <c r="A1" t="s">
        <v>20</v>
      </c>
    </row>
    <row r="2" spans="1:7" ht="15.75" thickBot="1" x14ac:dyDescent="0.3">
      <c r="B2" t="s">
        <v>21</v>
      </c>
      <c r="C2" s="41">
        <f>Instructions!M1</f>
        <v>0</v>
      </c>
    </row>
    <row r="3" spans="1:7" x14ac:dyDescent="0.25">
      <c r="C3" s="4"/>
    </row>
    <row r="4" spans="1:7" x14ac:dyDescent="0.25">
      <c r="B4" t="s">
        <v>19</v>
      </c>
    </row>
    <row r="5" spans="1:7" x14ac:dyDescent="0.25">
      <c r="A5" s="9"/>
      <c r="B5" s="9"/>
      <c r="C5" s="9"/>
      <c r="D5" s="9" t="s">
        <v>23</v>
      </c>
      <c r="E5" s="9" t="s">
        <v>25</v>
      </c>
      <c r="F5" s="9" t="s">
        <v>27</v>
      </c>
    </row>
    <row r="6" spans="1:7" x14ac:dyDescent="0.25">
      <c r="A6" s="9"/>
      <c r="B6" s="9"/>
      <c r="C6" s="9"/>
      <c r="D6" s="9" t="s">
        <v>24</v>
      </c>
      <c r="E6" s="9" t="s">
        <v>26</v>
      </c>
      <c r="F6" s="9" t="s">
        <v>24</v>
      </c>
    </row>
    <row r="7" spans="1:7" x14ac:dyDescent="0.25">
      <c r="A7" s="9" t="s">
        <v>22</v>
      </c>
      <c r="B7" s="10">
        <v>1</v>
      </c>
      <c r="C7" s="9" t="s">
        <v>28</v>
      </c>
      <c r="D7" s="71"/>
      <c r="E7" s="72"/>
      <c r="F7" s="21">
        <f>D7+E7</f>
        <v>0</v>
      </c>
      <c r="G7" s="20" t="s">
        <v>30</v>
      </c>
    </row>
    <row r="8" spans="1:7" x14ac:dyDescent="0.25">
      <c r="D8" s="1"/>
      <c r="F8" s="6"/>
    </row>
    <row r="9" spans="1:7" x14ac:dyDescent="0.25">
      <c r="A9" s="14" t="str">
        <f>A7</f>
        <v>Part</v>
      </c>
      <c r="B9" s="14" t="s">
        <v>0</v>
      </c>
      <c r="C9" s="14"/>
      <c r="D9" s="14"/>
      <c r="E9" s="14"/>
    </row>
    <row r="10" spans="1:7" ht="15.75" thickBot="1" x14ac:dyDescent="0.3">
      <c r="A10" s="14"/>
      <c r="B10" s="16" t="s">
        <v>24</v>
      </c>
      <c r="C10" s="16" t="s">
        <v>29</v>
      </c>
      <c r="D10" s="15" t="s">
        <v>17</v>
      </c>
      <c r="E10" s="15" t="s">
        <v>18</v>
      </c>
    </row>
    <row r="11" spans="1:7" x14ac:dyDescent="0.25">
      <c r="A11" s="14"/>
      <c r="B11" s="22">
        <v>41044</v>
      </c>
      <c r="C11" s="23" t="s">
        <v>6</v>
      </c>
      <c r="D11" s="73" t="s">
        <v>8</v>
      </c>
      <c r="E11" s="24"/>
    </row>
    <row r="12" spans="1:7" x14ac:dyDescent="0.25">
      <c r="A12" s="14"/>
      <c r="B12" s="25"/>
      <c r="C12" s="26" t="s">
        <v>7</v>
      </c>
      <c r="D12" s="26"/>
      <c r="E12" s="74" t="s">
        <v>8</v>
      </c>
      <c r="F12" s="76" t="str">
        <f>IF(E12=94000, "Correct!", "Try again")</f>
        <v>Try again</v>
      </c>
    </row>
    <row r="13" spans="1:7" ht="15.75" thickBot="1" x14ac:dyDescent="0.3">
      <c r="A13" s="14"/>
      <c r="B13" s="27"/>
      <c r="C13" s="28" t="s">
        <v>16</v>
      </c>
      <c r="D13" s="29"/>
      <c r="E13" s="30"/>
      <c r="F13" s="76"/>
    </row>
    <row r="14" spans="1:7" x14ac:dyDescent="0.25">
      <c r="F14" s="76"/>
    </row>
    <row r="15" spans="1:7" x14ac:dyDescent="0.25">
      <c r="B15" t="s">
        <v>8</v>
      </c>
      <c r="F15" s="76"/>
    </row>
    <row r="16" spans="1:7" x14ac:dyDescent="0.25">
      <c r="F16" s="76"/>
    </row>
    <row r="17" spans="1:6" x14ac:dyDescent="0.25">
      <c r="A17" s="17" t="s">
        <v>22</v>
      </c>
      <c r="B17" s="17" t="s">
        <v>2</v>
      </c>
      <c r="C17" s="17"/>
      <c r="D17" s="17"/>
      <c r="E17" s="17"/>
      <c r="F17" s="76"/>
    </row>
    <row r="18" spans="1:6" ht="15.75" thickBot="1" x14ac:dyDescent="0.3">
      <c r="A18" s="17"/>
      <c r="B18" s="19" t="s">
        <v>24</v>
      </c>
      <c r="C18" s="19" t="s">
        <v>29</v>
      </c>
      <c r="D18" s="18" t="s">
        <v>17</v>
      </c>
      <c r="E18" s="18" t="s">
        <v>18</v>
      </c>
      <c r="F18" s="76"/>
    </row>
    <row r="19" spans="1:6" x14ac:dyDescent="0.25">
      <c r="A19" s="17"/>
      <c r="B19" s="31">
        <v>41104</v>
      </c>
      <c r="C19" s="32" t="s">
        <v>9</v>
      </c>
      <c r="D19" s="73" t="s">
        <v>8</v>
      </c>
      <c r="E19" s="33"/>
      <c r="F19" s="76"/>
    </row>
    <row r="20" spans="1:6" x14ac:dyDescent="0.25">
      <c r="A20" s="17"/>
      <c r="B20" s="34"/>
      <c r="C20" s="35" t="s">
        <v>10</v>
      </c>
      <c r="D20" s="75" t="s">
        <v>8</v>
      </c>
      <c r="E20" s="36"/>
      <c r="F20" s="76"/>
    </row>
    <row r="21" spans="1:6" x14ac:dyDescent="0.25">
      <c r="A21" s="17"/>
      <c r="B21" s="34"/>
      <c r="C21" s="35" t="s">
        <v>11</v>
      </c>
      <c r="D21" s="35"/>
      <c r="E21" s="74" t="s">
        <v>8</v>
      </c>
      <c r="F21" s="76" t="str">
        <f>IF(E21=95880, "Correct!", "Try again")</f>
        <v>Try again</v>
      </c>
    </row>
    <row r="22" spans="1:6" ht="15.75" thickBot="1" x14ac:dyDescent="0.3">
      <c r="A22" s="17"/>
      <c r="B22" s="37"/>
      <c r="C22" s="38" t="s">
        <v>4</v>
      </c>
      <c r="D22" s="39"/>
      <c r="E22" s="40"/>
    </row>
    <row r="26" spans="1:6" x14ac:dyDescent="0.25">
      <c r="B26" t="s">
        <v>12</v>
      </c>
    </row>
    <row r="27" spans="1:6" x14ac:dyDescent="0.25">
      <c r="B27" t="s">
        <v>13</v>
      </c>
      <c r="E27" s="3">
        <v>0.12</v>
      </c>
    </row>
    <row r="28" spans="1:6" x14ac:dyDescent="0.25">
      <c r="B28" t="s">
        <v>14</v>
      </c>
      <c r="D28" t="s">
        <v>5</v>
      </c>
    </row>
    <row r="29" spans="1:6" x14ac:dyDescent="0.25">
      <c r="B29" t="s">
        <v>15</v>
      </c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C3" sqref="C3"/>
    </sheetView>
  </sheetViews>
  <sheetFormatPr defaultRowHeight="15" x14ac:dyDescent="0.25"/>
  <cols>
    <col min="3" max="3" width="33.140625" customWidth="1"/>
    <col min="4" max="4" width="12.140625" customWidth="1"/>
    <col min="5" max="7" width="10.42578125" customWidth="1"/>
  </cols>
  <sheetData>
    <row r="1" spans="1:8" x14ac:dyDescent="0.25">
      <c r="A1" t="s">
        <v>51</v>
      </c>
    </row>
    <row r="2" spans="1:8" ht="15.75" thickBot="1" x14ac:dyDescent="0.3"/>
    <row r="3" spans="1:8" ht="15.75" thickBot="1" x14ac:dyDescent="0.3">
      <c r="B3" t="s">
        <v>21</v>
      </c>
      <c r="C3" s="5">
        <f>Instructions!M1</f>
        <v>0</v>
      </c>
    </row>
    <row r="4" spans="1:8" x14ac:dyDescent="0.25">
      <c r="C4" s="4"/>
    </row>
    <row r="5" spans="1:8" ht="15.75" thickBot="1" x14ac:dyDescent="0.3">
      <c r="B5" t="s">
        <v>34</v>
      </c>
    </row>
    <row r="6" spans="1:8" x14ac:dyDescent="0.25">
      <c r="B6" s="7"/>
      <c r="C6" s="7"/>
      <c r="D6" s="52" t="s">
        <v>54</v>
      </c>
      <c r="E6" s="56" t="s">
        <v>56</v>
      </c>
      <c r="F6" s="53" t="s">
        <v>58</v>
      </c>
      <c r="G6" s="56" t="s">
        <v>55</v>
      </c>
    </row>
    <row r="7" spans="1:8" ht="15.75" thickBot="1" x14ac:dyDescent="0.3">
      <c r="B7" s="7"/>
      <c r="C7" s="7"/>
      <c r="D7" s="54" t="s">
        <v>53</v>
      </c>
      <c r="E7" s="57" t="s">
        <v>57</v>
      </c>
      <c r="F7" s="55" t="s">
        <v>59</v>
      </c>
      <c r="G7" s="57" t="s">
        <v>60</v>
      </c>
    </row>
    <row r="8" spans="1:8" x14ac:dyDescent="0.25">
      <c r="A8" t="s">
        <v>52</v>
      </c>
      <c r="B8" s="8">
        <v>1</v>
      </c>
      <c r="C8" s="50" t="s">
        <v>61</v>
      </c>
      <c r="D8" s="77"/>
      <c r="E8" s="78"/>
      <c r="F8" s="79"/>
      <c r="G8" s="51">
        <f>D8*E8*F8</f>
        <v>0</v>
      </c>
      <c r="H8" s="76" t="str">
        <f>IF(G8=76500, "Good!", "Try again.")</f>
        <v>Try again.</v>
      </c>
    </row>
    <row r="10" spans="1:8" x14ac:dyDescent="0.25">
      <c r="A10" s="48" t="s">
        <v>52</v>
      </c>
      <c r="B10" s="49">
        <v>2</v>
      </c>
      <c r="C10" s="48" t="s">
        <v>35</v>
      </c>
      <c r="D10" s="48"/>
      <c r="E10" s="48"/>
    </row>
    <row r="11" spans="1:8" x14ac:dyDescent="0.25">
      <c r="A11" s="48"/>
      <c r="B11" s="48">
        <v>2011</v>
      </c>
      <c r="C11" s="48"/>
      <c r="D11" s="48"/>
      <c r="E11" s="48"/>
    </row>
    <row r="12" spans="1:8" x14ac:dyDescent="0.25">
      <c r="A12" s="48"/>
      <c r="B12" s="58" t="s">
        <v>36</v>
      </c>
      <c r="C12" s="58"/>
      <c r="D12" s="58"/>
      <c r="E12" s="58"/>
    </row>
    <row r="13" spans="1:8" x14ac:dyDescent="0.25">
      <c r="A13" s="48"/>
      <c r="B13" s="62" t="s">
        <v>37</v>
      </c>
      <c r="C13" s="62" t="s">
        <v>1</v>
      </c>
      <c r="D13" s="75"/>
      <c r="E13" s="62"/>
    </row>
    <row r="14" spans="1:8" x14ac:dyDescent="0.25">
      <c r="A14" s="48"/>
      <c r="B14" s="62"/>
      <c r="C14" s="62" t="s">
        <v>38</v>
      </c>
      <c r="D14" s="62"/>
      <c r="E14" s="75"/>
      <c r="F14" s="76" t="str">
        <f>IF(E14=1700000, "Good!", "Try again.")</f>
        <v>Try again.</v>
      </c>
    </row>
    <row r="15" spans="1:8" x14ac:dyDescent="0.25">
      <c r="A15" s="48"/>
      <c r="B15" s="62"/>
      <c r="C15" s="62" t="s">
        <v>39</v>
      </c>
      <c r="D15" s="62"/>
      <c r="E15" s="62"/>
      <c r="F15" s="80"/>
    </row>
    <row r="16" spans="1:8" x14ac:dyDescent="0.25">
      <c r="A16" s="48"/>
      <c r="B16" s="48"/>
      <c r="C16" s="48"/>
      <c r="D16" s="48"/>
      <c r="E16" s="48"/>
      <c r="F16" s="80"/>
    </row>
    <row r="17" spans="1:6" x14ac:dyDescent="0.25">
      <c r="A17" s="48"/>
      <c r="B17" s="58" t="s">
        <v>40</v>
      </c>
      <c r="C17" s="58"/>
      <c r="D17" s="58"/>
      <c r="E17" s="58"/>
      <c r="F17" s="80"/>
    </row>
    <row r="18" spans="1:6" x14ac:dyDescent="0.25">
      <c r="A18" s="48"/>
      <c r="B18" s="63">
        <v>41090</v>
      </c>
      <c r="C18" s="62" t="s">
        <v>41</v>
      </c>
      <c r="D18" s="75"/>
      <c r="E18" s="62"/>
      <c r="F18" s="80"/>
    </row>
    <row r="19" spans="1:6" x14ac:dyDescent="0.25">
      <c r="A19" s="48"/>
      <c r="B19" s="62"/>
      <c r="C19" s="62" t="s">
        <v>3</v>
      </c>
      <c r="D19" s="62"/>
      <c r="E19" s="75"/>
      <c r="F19" s="76" t="str">
        <f>IF(E19=76500, "Good!", "Try again.")</f>
        <v>Try again.</v>
      </c>
    </row>
    <row r="20" spans="1:6" x14ac:dyDescent="0.25">
      <c r="A20" s="48"/>
      <c r="B20" s="62"/>
      <c r="C20" s="62" t="s">
        <v>42</v>
      </c>
      <c r="D20" s="62"/>
      <c r="E20" s="62"/>
      <c r="F20" s="80"/>
    </row>
    <row r="21" spans="1:6" x14ac:dyDescent="0.25">
      <c r="A21" s="48"/>
      <c r="B21" s="48"/>
      <c r="C21" s="48"/>
      <c r="D21" s="48"/>
      <c r="E21" s="48"/>
      <c r="F21" s="80"/>
    </row>
    <row r="22" spans="1:6" x14ac:dyDescent="0.25">
      <c r="A22" s="48"/>
      <c r="B22" s="58" t="s">
        <v>43</v>
      </c>
      <c r="C22" s="58"/>
      <c r="D22" s="58"/>
      <c r="E22" s="58"/>
      <c r="F22" s="80"/>
    </row>
    <row r="23" spans="1:6" x14ac:dyDescent="0.25">
      <c r="A23" s="48"/>
      <c r="B23" s="62" t="s">
        <v>44</v>
      </c>
      <c r="C23" s="62" t="s">
        <v>41</v>
      </c>
      <c r="D23" s="75"/>
      <c r="E23" s="62"/>
      <c r="F23" s="80"/>
    </row>
    <row r="24" spans="1:6" x14ac:dyDescent="0.25">
      <c r="A24" s="48"/>
      <c r="B24" s="62"/>
      <c r="C24" s="62" t="s">
        <v>3</v>
      </c>
      <c r="D24" s="62"/>
      <c r="E24" s="75"/>
      <c r="F24" s="76" t="str">
        <f>IF(E24=76500, "Good!", "Try again.")</f>
        <v>Try again.</v>
      </c>
    </row>
    <row r="25" spans="1:6" x14ac:dyDescent="0.25">
      <c r="A25" s="48"/>
      <c r="B25" s="62"/>
      <c r="C25" s="62" t="s">
        <v>42</v>
      </c>
      <c r="D25" s="62"/>
      <c r="E25" s="62"/>
      <c r="F25" s="80"/>
    </row>
    <row r="26" spans="1:6" x14ac:dyDescent="0.25">
      <c r="F26" s="80"/>
    </row>
    <row r="27" spans="1:6" x14ac:dyDescent="0.25">
      <c r="A27" s="59" t="s">
        <v>52</v>
      </c>
      <c r="B27" s="60">
        <v>3</v>
      </c>
      <c r="C27" s="59"/>
      <c r="D27" s="59"/>
      <c r="E27" s="59"/>
      <c r="F27" s="80"/>
    </row>
    <row r="28" spans="1:6" x14ac:dyDescent="0.25">
      <c r="A28" s="59"/>
      <c r="B28" s="59">
        <v>2011</v>
      </c>
      <c r="C28" s="59"/>
      <c r="D28" s="59"/>
      <c r="E28" s="59"/>
      <c r="F28" s="80"/>
    </row>
    <row r="29" spans="1:6" x14ac:dyDescent="0.25">
      <c r="A29" s="59"/>
      <c r="B29" s="61" t="s">
        <v>36</v>
      </c>
      <c r="C29" s="61"/>
      <c r="D29" s="61"/>
      <c r="E29" s="61"/>
      <c r="F29" s="80"/>
    </row>
    <row r="30" spans="1:6" x14ac:dyDescent="0.25">
      <c r="A30" s="59"/>
      <c r="B30" s="64" t="s">
        <v>45</v>
      </c>
      <c r="C30" s="64" t="s">
        <v>46</v>
      </c>
      <c r="D30" s="75"/>
      <c r="E30" s="64"/>
      <c r="F30" s="80"/>
    </row>
    <row r="31" spans="1:6" x14ac:dyDescent="0.25">
      <c r="A31" s="59"/>
      <c r="B31" s="64"/>
      <c r="C31" s="64" t="s">
        <v>47</v>
      </c>
      <c r="D31" s="75"/>
      <c r="E31" s="64"/>
      <c r="F31" s="80"/>
    </row>
    <row r="32" spans="1:6" x14ac:dyDescent="0.25">
      <c r="A32" s="59"/>
      <c r="B32" s="64"/>
      <c r="C32" s="64" t="s">
        <v>38</v>
      </c>
      <c r="D32" s="64"/>
      <c r="E32" s="75"/>
      <c r="F32" s="76" t="str">
        <f>IF(E32=1700000, "Good!", "Try again.")</f>
        <v>Try again.</v>
      </c>
    </row>
    <row r="33" spans="1:6" x14ac:dyDescent="0.25">
      <c r="A33" s="59"/>
      <c r="B33" s="64"/>
      <c r="C33" s="64" t="s">
        <v>48</v>
      </c>
      <c r="D33" s="64"/>
      <c r="E33" s="64"/>
      <c r="F33" s="80"/>
    </row>
    <row r="34" spans="1:6" x14ac:dyDescent="0.25">
      <c r="A34" s="59"/>
      <c r="B34" s="59"/>
      <c r="C34" s="59"/>
      <c r="D34" s="59"/>
      <c r="E34" s="59"/>
      <c r="F34" s="80"/>
    </row>
    <row r="35" spans="1:6" x14ac:dyDescent="0.25">
      <c r="A35" s="59"/>
      <c r="B35" s="61" t="s">
        <v>40</v>
      </c>
      <c r="C35" s="61"/>
      <c r="D35" s="61"/>
      <c r="E35" s="61"/>
      <c r="F35" s="80"/>
    </row>
    <row r="36" spans="1:6" x14ac:dyDescent="0.25">
      <c r="A36" s="59"/>
      <c r="B36" s="64" t="s">
        <v>45</v>
      </c>
      <c r="C36" s="64" t="s">
        <v>46</v>
      </c>
      <c r="D36" s="75"/>
      <c r="E36" s="64"/>
      <c r="F36" s="80"/>
    </row>
    <row r="37" spans="1:6" x14ac:dyDescent="0.25">
      <c r="A37" s="59"/>
      <c r="B37" s="64"/>
      <c r="C37" s="64" t="s">
        <v>49</v>
      </c>
      <c r="D37" s="64"/>
      <c r="E37" s="75"/>
      <c r="F37" s="80"/>
    </row>
    <row r="38" spans="1:6" x14ac:dyDescent="0.25">
      <c r="A38" s="59"/>
      <c r="B38" s="64"/>
      <c r="C38" s="64" t="s">
        <v>38</v>
      </c>
      <c r="D38" s="64"/>
      <c r="E38" s="75"/>
      <c r="F38" s="76" t="str">
        <f>IF(E38=1700000, "Good!", "Try again.")</f>
        <v>Try again.</v>
      </c>
    </row>
    <row r="39" spans="1:6" x14ac:dyDescent="0.25">
      <c r="A39" s="59"/>
      <c r="B39" s="64"/>
      <c r="C39" s="64" t="s">
        <v>50</v>
      </c>
      <c r="D39" s="64"/>
      <c r="E39" s="64"/>
      <c r="F39" s="80"/>
    </row>
    <row r="40" spans="1:6" x14ac:dyDescent="0.25">
      <c r="F40" s="80"/>
    </row>
  </sheetData>
  <sheetProtection password="CA7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1" sqref="B1"/>
    </sheetView>
  </sheetViews>
  <sheetFormatPr defaultRowHeight="15" x14ac:dyDescent="0.25"/>
  <cols>
    <col min="2" max="2" width="28.28515625" customWidth="1"/>
    <col min="3" max="3" width="10.85546875" customWidth="1"/>
    <col min="6" max="6" width="9.140625" style="76"/>
  </cols>
  <sheetData>
    <row r="1" spans="1:6" ht="15.75" thickBot="1" x14ac:dyDescent="0.3">
      <c r="A1" t="s">
        <v>21</v>
      </c>
      <c r="B1" s="5">
        <f>Instructions!M1</f>
        <v>0</v>
      </c>
    </row>
    <row r="3" spans="1:6" ht="15.75" thickBot="1" x14ac:dyDescent="0.3"/>
    <row r="4" spans="1:6" ht="15.75" thickBot="1" x14ac:dyDescent="0.3">
      <c r="B4" s="5" t="s">
        <v>33</v>
      </c>
    </row>
    <row r="5" spans="1:6" ht="15.75" thickBot="1" x14ac:dyDescent="0.3"/>
    <row r="6" spans="1:6" x14ac:dyDescent="0.25">
      <c r="A6" s="44" t="s">
        <v>22</v>
      </c>
      <c r="B6" s="44" t="s">
        <v>31</v>
      </c>
      <c r="C6" s="81" t="s">
        <v>81</v>
      </c>
      <c r="D6" s="83" t="s">
        <v>81</v>
      </c>
      <c r="E6" s="82" t="s">
        <v>84</v>
      </c>
    </row>
    <row r="7" spans="1:6" x14ac:dyDescent="0.25">
      <c r="A7" s="44"/>
      <c r="B7" s="44"/>
      <c r="C7" s="84" t="s">
        <v>82</v>
      </c>
      <c r="D7" s="85" t="s">
        <v>83</v>
      </c>
      <c r="E7" s="86" t="s">
        <v>85</v>
      </c>
    </row>
    <row r="8" spans="1:6" x14ac:dyDescent="0.25">
      <c r="A8" s="44"/>
      <c r="B8" s="69" t="s">
        <v>86</v>
      </c>
      <c r="C8" s="92"/>
      <c r="D8" s="92"/>
      <c r="E8" s="69" t="e">
        <f>C8/D8</f>
        <v>#DIV/0!</v>
      </c>
      <c r="F8" s="76" t="e">
        <f>IF(E8=0.55, "Good!", "Try again.")</f>
        <v>#DIV/0!</v>
      </c>
    </row>
    <row r="9" spans="1:6" x14ac:dyDescent="0.25">
      <c r="A9" s="44"/>
      <c r="B9" s="44"/>
      <c r="C9" s="44"/>
      <c r="D9" s="44"/>
      <c r="E9" s="44"/>
    </row>
    <row r="13" spans="1:6" ht="15.75" thickBot="1" x14ac:dyDescent="0.3"/>
    <row r="14" spans="1:6" x14ac:dyDescent="0.25">
      <c r="A14" s="11" t="s">
        <v>22</v>
      </c>
      <c r="B14" s="11" t="s">
        <v>32</v>
      </c>
      <c r="C14" s="87" t="s">
        <v>81</v>
      </c>
      <c r="D14" s="88" t="s">
        <v>81</v>
      </c>
      <c r="E14" s="89" t="s">
        <v>84</v>
      </c>
    </row>
    <row r="15" spans="1:6" x14ac:dyDescent="0.25">
      <c r="A15" s="11"/>
      <c r="B15" s="11"/>
      <c r="C15" s="12" t="s">
        <v>82</v>
      </c>
      <c r="D15" s="90" t="s">
        <v>83</v>
      </c>
      <c r="E15" s="91" t="s">
        <v>85</v>
      </c>
    </row>
    <row r="16" spans="1:6" x14ac:dyDescent="0.25">
      <c r="A16" s="11"/>
      <c r="B16" s="13" t="s">
        <v>111</v>
      </c>
      <c r="C16" s="92"/>
      <c r="D16" s="92"/>
      <c r="E16" s="13" t="e">
        <f>C16/D16</f>
        <v>#DIV/0!</v>
      </c>
      <c r="F16" s="76" t="e">
        <f>IF(E16=1.8, "Good!", "Try again.")</f>
        <v>#DIV/0!</v>
      </c>
    </row>
    <row r="17" spans="1:5" x14ac:dyDescent="0.25">
      <c r="A17" s="11"/>
      <c r="B17" s="11"/>
      <c r="C17" s="11"/>
      <c r="D17" s="11"/>
      <c r="E17" s="11"/>
    </row>
    <row r="22" spans="1:5" x14ac:dyDescent="0.25">
      <c r="A22" s="17" t="s">
        <v>22</v>
      </c>
      <c r="B22" s="43">
        <v>2</v>
      </c>
      <c r="C22" s="17"/>
      <c r="D22" s="17"/>
      <c r="E22" s="17"/>
    </row>
    <row r="23" spans="1:5" x14ac:dyDescent="0.25">
      <c r="A23" s="17"/>
      <c r="B23" s="108" t="s">
        <v>112</v>
      </c>
      <c r="C23" s="108"/>
      <c r="D23" s="108"/>
      <c r="E23" s="93"/>
    </row>
    <row r="24" spans="1:5" x14ac:dyDescent="0.25">
      <c r="A24" s="17"/>
      <c r="B24" s="108"/>
      <c r="C24" s="108"/>
      <c r="D24" s="108"/>
      <c r="E24" s="93"/>
    </row>
    <row r="25" spans="1:5" x14ac:dyDescent="0.25">
      <c r="A25" s="17"/>
      <c r="B25" s="108"/>
      <c r="C25" s="108"/>
      <c r="D25" s="108"/>
      <c r="E25" s="93"/>
    </row>
    <row r="26" spans="1:5" x14ac:dyDescent="0.25">
      <c r="A26" s="17"/>
      <c r="B26" s="108"/>
      <c r="C26" s="108"/>
      <c r="D26" s="108"/>
      <c r="E26" s="93"/>
    </row>
    <row r="27" spans="1:5" ht="54.75" customHeight="1" x14ac:dyDescent="0.25">
      <c r="A27" s="17"/>
      <c r="B27" s="108"/>
      <c r="C27" s="108"/>
      <c r="D27" s="108"/>
      <c r="E27" s="93"/>
    </row>
    <row r="28" spans="1:5" x14ac:dyDescent="0.25">
      <c r="B28" s="42"/>
      <c r="C28" s="42"/>
      <c r="D28" s="42"/>
      <c r="E28" s="42"/>
    </row>
  </sheetData>
  <sheetProtection password="CA70" sheet="1" objects="1" scenarios="1"/>
  <mergeCells count="1">
    <mergeCell ref="B23:D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C3" sqref="C3"/>
    </sheetView>
  </sheetViews>
  <sheetFormatPr defaultRowHeight="15" x14ac:dyDescent="0.25"/>
  <cols>
    <col min="3" max="3" width="34.28515625" customWidth="1"/>
    <col min="6" max="6" width="9.140625" style="80"/>
  </cols>
  <sheetData>
    <row r="1" spans="1:6" x14ac:dyDescent="0.25">
      <c r="A1" t="s">
        <v>71</v>
      </c>
    </row>
    <row r="2" spans="1:6" ht="15.75" thickBot="1" x14ac:dyDescent="0.3"/>
    <row r="3" spans="1:6" ht="15.75" thickBot="1" x14ac:dyDescent="0.3">
      <c r="B3" t="s">
        <v>21</v>
      </c>
      <c r="C3" s="5">
        <f>Instructions!M1</f>
        <v>0</v>
      </c>
    </row>
    <row r="6" spans="1:6" x14ac:dyDescent="0.25">
      <c r="B6" t="s">
        <v>72</v>
      </c>
    </row>
    <row r="8" spans="1:6" x14ac:dyDescent="0.25">
      <c r="A8" s="65" t="s">
        <v>22</v>
      </c>
      <c r="B8" s="66">
        <v>1</v>
      </c>
      <c r="C8" s="65"/>
      <c r="D8" s="65"/>
      <c r="E8" s="65"/>
    </row>
    <row r="9" spans="1:6" x14ac:dyDescent="0.25">
      <c r="A9" s="65"/>
      <c r="B9" s="67" t="s">
        <v>62</v>
      </c>
      <c r="C9" s="67" t="s">
        <v>1</v>
      </c>
      <c r="D9" s="75"/>
      <c r="E9" s="67"/>
    </row>
    <row r="10" spans="1:6" x14ac:dyDescent="0.25">
      <c r="A10" s="65"/>
      <c r="B10" s="67"/>
      <c r="C10" s="67" t="s">
        <v>63</v>
      </c>
      <c r="D10" s="67"/>
      <c r="E10" s="75"/>
      <c r="F10" s="76" t="str">
        <f>IF(E10=144000, "Good!", "Try again.")</f>
        <v>Try again.</v>
      </c>
    </row>
    <row r="11" spans="1:6" x14ac:dyDescent="0.25">
      <c r="A11" s="65"/>
      <c r="B11" s="67"/>
      <c r="C11" s="67" t="s">
        <v>64</v>
      </c>
      <c r="D11" s="67"/>
      <c r="E11" s="67"/>
    </row>
    <row r="13" spans="1:6" x14ac:dyDescent="0.25">
      <c r="A13" s="46" t="s">
        <v>22</v>
      </c>
      <c r="B13" s="47">
        <v>2</v>
      </c>
      <c r="C13" s="46"/>
      <c r="D13" s="46"/>
      <c r="E13" s="46"/>
    </row>
    <row r="14" spans="1:6" x14ac:dyDescent="0.25">
      <c r="A14" s="46"/>
      <c r="B14" s="68" t="s">
        <v>62</v>
      </c>
      <c r="C14" s="68" t="s">
        <v>1</v>
      </c>
      <c r="D14" s="75"/>
      <c r="E14" s="68"/>
    </row>
    <row r="15" spans="1:6" x14ac:dyDescent="0.25">
      <c r="A15" s="46"/>
      <c r="B15" s="68"/>
      <c r="C15" s="68" t="s">
        <v>65</v>
      </c>
      <c r="D15" s="68"/>
      <c r="E15" s="75"/>
    </row>
    <row r="16" spans="1:6" x14ac:dyDescent="0.25">
      <c r="A16" s="46"/>
      <c r="B16" s="68"/>
      <c r="C16" s="68" t="s">
        <v>66</v>
      </c>
      <c r="D16" s="68"/>
      <c r="E16" s="68"/>
    </row>
    <row r="17" spans="1:6" x14ac:dyDescent="0.25">
      <c r="A17" s="46"/>
      <c r="B17" s="68"/>
      <c r="C17" s="68" t="s">
        <v>67</v>
      </c>
      <c r="D17" s="68"/>
      <c r="E17" s="75"/>
      <c r="F17" s="76" t="str">
        <f>IF(E17=24000, "Good!", "Try again.")</f>
        <v>Try again.</v>
      </c>
    </row>
    <row r="18" spans="1:6" x14ac:dyDescent="0.25">
      <c r="A18" s="46"/>
      <c r="B18" s="68"/>
      <c r="C18" s="68" t="s">
        <v>64</v>
      </c>
      <c r="D18" s="68"/>
      <c r="E18" s="68"/>
    </row>
    <row r="20" spans="1:6" x14ac:dyDescent="0.25">
      <c r="A20" s="44" t="s">
        <v>22</v>
      </c>
      <c r="B20" s="45">
        <v>3</v>
      </c>
      <c r="C20" s="44"/>
      <c r="D20" s="44"/>
      <c r="E20" s="44"/>
    </row>
    <row r="21" spans="1:6" x14ac:dyDescent="0.25">
      <c r="A21" s="44"/>
      <c r="B21" s="69" t="s">
        <v>62</v>
      </c>
      <c r="C21" s="69" t="s">
        <v>1</v>
      </c>
      <c r="D21" s="75"/>
      <c r="E21" s="69"/>
    </row>
    <row r="22" spans="1:6" x14ac:dyDescent="0.25">
      <c r="A22" s="44"/>
      <c r="B22" s="69"/>
      <c r="C22" s="69" t="s">
        <v>68</v>
      </c>
      <c r="D22" s="69"/>
      <c r="E22" s="75"/>
    </row>
    <row r="23" spans="1:6" x14ac:dyDescent="0.25">
      <c r="A23" s="44"/>
      <c r="B23" s="69"/>
      <c r="C23" s="69" t="s">
        <v>69</v>
      </c>
      <c r="D23" s="69"/>
      <c r="E23" s="69"/>
    </row>
    <row r="24" spans="1:6" x14ac:dyDescent="0.25">
      <c r="A24" s="44"/>
      <c r="B24" s="69"/>
      <c r="C24" s="69" t="s">
        <v>70</v>
      </c>
      <c r="D24" s="69"/>
      <c r="E24" s="75"/>
      <c r="F24" s="76" t="str">
        <f>IF(E24=96000, "Good!", "Try again.")</f>
        <v>Try again.</v>
      </c>
    </row>
    <row r="25" spans="1:6" x14ac:dyDescent="0.25">
      <c r="A25" s="44"/>
      <c r="B25" s="69"/>
      <c r="C25" s="69" t="s">
        <v>64</v>
      </c>
      <c r="D25" s="69"/>
      <c r="E25" s="69"/>
    </row>
  </sheetData>
  <sheetProtection password="CA7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90" zoomScaleNormal="90" workbookViewId="0">
      <selection activeCell="F29" sqref="F29:G29"/>
    </sheetView>
  </sheetViews>
  <sheetFormatPr defaultRowHeight="15" x14ac:dyDescent="0.25"/>
  <cols>
    <col min="3" max="3" width="17.42578125" customWidth="1"/>
    <col min="4" max="4" width="2" customWidth="1"/>
    <col min="5" max="5" width="14.85546875" customWidth="1"/>
    <col min="6" max="6" width="17.85546875" customWidth="1"/>
    <col min="7" max="7" width="1.5703125" customWidth="1"/>
    <col min="8" max="8" width="4.42578125" customWidth="1"/>
    <col min="9" max="9" width="12.140625" customWidth="1"/>
    <col min="10" max="10" width="4.42578125" customWidth="1"/>
  </cols>
  <sheetData>
    <row r="1" spans="1:10" x14ac:dyDescent="0.25">
      <c r="A1" t="s">
        <v>80</v>
      </c>
    </row>
    <row r="2" spans="1:10" ht="15.75" thickBot="1" x14ac:dyDescent="0.3"/>
    <row r="3" spans="1:10" ht="15.75" thickBot="1" x14ac:dyDescent="0.3">
      <c r="B3" t="s">
        <v>21</v>
      </c>
      <c r="C3" s="5">
        <f>Instructions!M1</f>
        <v>0</v>
      </c>
    </row>
    <row r="5" spans="1:10" ht="15.75" thickBot="1" x14ac:dyDescent="0.3"/>
    <row r="6" spans="1:10" ht="15.75" customHeight="1" x14ac:dyDescent="0.25">
      <c r="B6" s="70"/>
      <c r="C6" s="109" t="s">
        <v>78</v>
      </c>
      <c r="D6" s="110"/>
      <c r="E6" s="125" t="s">
        <v>74</v>
      </c>
      <c r="F6" s="109" t="s">
        <v>79</v>
      </c>
      <c r="G6" s="110"/>
      <c r="H6" s="127"/>
      <c r="I6" s="109" t="s">
        <v>75</v>
      </c>
      <c r="J6" s="110"/>
    </row>
    <row r="7" spans="1:10" ht="17.25" thickBot="1" x14ac:dyDescent="0.3">
      <c r="B7" s="104" t="s">
        <v>73</v>
      </c>
      <c r="C7" s="111"/>
      <c r="D7" s="124"/>
      <c r="E7" s="126"/>
      <c r="F7" s="111"/>
      <c r="G7" s="124"/>
      <c r="H7" s="128"/>
      <c r="I7" s="111"/>
      <c r="J7" s="112"/>
    </row>
    <row r="8" spans="1:10" ht="16.5" customHeight="1" x14ac:dyDescent="0.25">
      <c r="B8" s="102">
        <v>1</v>
      </c>
      <c r="C8" s="101"/>
      <c r="D8" s="122" t="s">
        <v>76</v>
      </c>
      <c r="E8" s="122"/>
      <c r="F8" s="101"/>
      <c r="G8" s="123" t="s">
        <v>77</v>
      </c>
      <c r="H8" s="123"/>
      <c r="I8" s="102" t="e">
        <f>C8/F8</f>
        <v>#DIV/0!</v>
      </c>
      <c r="J8" s="2"/>
    </row>
    <row r="9" spans="1:10" ht="16.5" customHeight="1" x14ac:dyDescent="0.25">
      <c r="B9" s="102">
        <v>2</v>
      </c>
      <c r="C9" s="103"/>
      <c r="D9" s="122" t="s">
        <v>76</v>
      </c>
      <c r="E9" s="122"/>
      <c r="F9" s="103"/>
      <c r="G9" s="123" t="s">
        <v>77</v>
      </c>
      <c r="H9" s="123"/>
      <c r="I9" s="102" t="e">
        <f t="shared" ref="I9:I11" si="0">C9/F9</f>
        <v>#DIV/0!</v>
      </c>
      <c r="J9" s="2"/>
    </row>
    <row r="10" spans="1:10" ht="16.5" customHeight="1" x14ac:dyDescent="0.25">
      <c r="B10" s="102">
        <v>3</v>
      </c>
      <c r="C10" s="103"/>
      <c r="D10" s="122" t="s">
        <v>76</v>
      </c>
      <c r="E10" s="122"/>
      <c r="F10" s="103"/>
      <c r="G10" s="123" t="s">
        <v>77</v>
      </c>
      <c r="H10" s="123"/>
      <c r="I10" s="102" t="e">
        <f t="shared" si="0"/>
        <v>#DIV/0!</v>
      </c>
      <c r="J10" s="2"/>
    </row>
    <row r="11" spans="1:10" ht="16.5" customHeight="1" x14ac:dyDescent="0.25">
      <c r="B11" s="102">
        <v>4</v>
      </c>
      <c r="C11" s="103"/>
      <c r="D11" s="122" t="s">
        <v>76</v>
      </c>
      <c r="E11" s="122"/>
      <c r="F11" s="103"/>
      <c r="G11" s="123" t="s">
        <v>77</v>
      </c>
      <c r="H11" s="123"/>
      <c r="I11" s="102" t="e">
        <f t="shared" si="0"/>
        <v>#DIV/0!</v>
      </c>
      <c r="J11" s="2"/>
    </row>
    <row r="12" spans="1:10" ht="15.75" thickBot="1" x14ac:dyDescent="0.3">
      <c r="B12" s="2"/>
      <c r="C12" s="2"/>
      <c r="D12" s="2"/>
      <c r="E12" s="2"/>
      <c r="F12" s="2"/>
      <c r="G12" s="2"/>
      <c r="H12" s="2"/>
      <c r="I12" s="2"/>
      <c r="J12" s="2"/>
    </row>
    <row r="13" spans="1:10" ht="17.25" thickBot="1" x14ac:dyDescent="0.3">
      <c r="B13" s="105" t="s">
        <v>87</v>
      </c>
      <c r="C13" s="106"/>
      <c r="D13" s="106"/>
      <c r="E13" s="107"/>
    </row>
    <row r="14" spans="1:10" ht="16.5" customHeight="1" x14ac:dyDescent="0.25">
      <c r="B14" s="113" t="s">
        <v>112</v>
      </c>
      <c r="C14" s="114"/>
      <c r="D14" s="114"/>
      <c r="E14" s="114"/>
      <c r="F14" s="114"/>
      <c r="G14" s="115"/>
    </row>
    <row r="15" spans="1:10" x14ac:dyDescent="0.25">
      <c r="B15" s="116"/>
      <c r="C15" s="117"/>
      <c r="D15" s="117"/>
      <c r="E15" s="117"/>
      <c r="F15" s="117"/>
      <c r="G15" s="118"/>
    </row>
    <row r="16" spans="1:10" x14ac:dyDescent="0.25">
      <c r="B16" s="116"/>
      <c r="C16" s="117"/>
      <c r="D16" s="117"/>
      <c r="E16" s="117"/>
      <c r="F16" s="117"/>
      <c r="G16" s="118"/>
    </row>
    <row r="17" spans="2:7" x14ac:dyDescent="0.25">
      <c r="B17" s="116"/>
      <c r="C17" s="117"/>
      <c r="D17" s="117"/>
      <c r="E17" s="117"/>
      <c r="F17" s="117"/>
      <c r="G17" s="118"/>
    </row>
    <row r="18" spans="2:7" x14ac:dyDescent="0.25">
      <c r="B18" s="116"/>
      <c r="C18" s="117"/>
      <c r="D18" s="117"/>
      <c r="E18" s="117"/>
      <c r="F18" s="117"/>
      <c r="G18" s="118"/>
    </row>
    <row r="19" spans="2:7" x14ac:dyDescent="0.25">
      <c r="B19" s="116"/>
      <c r="C19" s="117"/>
      <c r="D19" s="117"/>
      <c r="E19" s="117"/>
      <c r="F19" s="117"/>
      <c r="G19" s="118"/>
    </row>
    <row r="20" spans="2:7" x14ac:dyDescent="0.25">
      <c r="B20" s="116"/>
      <c r="C20" s="117"/>
      <c r="D20" s="117"/>
      <c r="E20" s="117"/>
      <c r="F20" s="117"/>
      <c r="G20" s="118"/>
    </row>
    <row r="21" spans="2:7" ht="15.75" thickBot="1" x14ac:dyDescent="0.3">
      <c r="B21" s="119"/>
      <c r="C21" s="120"/>
      <c r="D21" s="120"/>
      <c r="E21" s="120"/>
      <c r="F21" s="120"/>
      <c r="G21" s="121"/>
    </row>
  </sheetData>
  <sheetProtection password="CA70" sheet="1" objects="1" scenarios="1"/>
  <mergeCells count="14">
    <mergeCell ref="I6:J7"/>
    <mergeCell ref="B14:G21"/>
    <mergeCell ref="D9:E9"/>
    <mergeCell ref="G9:H9"/>
    <mergeCell ref="D10:E10"/>
    <mergeCell ref="G10:H10"/>
    <mergeCell ref="D11:E11"/>
    <mergeCell ref="G11:H11"/>
    <mergeCell ref="D8:E8"/>
    <mergeCell ref="G8:H8"/>
    <mergeCell ref="C6:D7"/>
    <mergeCell ref="E6:E7"/>
    <mergeCell ref="F6:G7"/>
    <mergeCell ref="H6:H7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EX 9-4</vt:lpstr>
      <vt:lpstr>Ex 10-1</vt:lpstr>
      <vt:lpstr>Ex 10-16</vt:lpstr>
      <vt:lpstr>Ex 11-2</vt:lpstr>
      <vt:lpstr>Ex 11-15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Self</dc:creator>
  <cp:lastModifiedBy>MrsRichard</cp:lastModifiedBy>
  <dcterms:created xsi:type="dcterms:W3CDTF">2012-04-30T23:24:12Z</dcterms:created>
  <dcterms:modified xsi:type="dcterms:W3CDTF">2012-10-05T00:57:01Z</dcterms:modified>
</cp:coreProperties>
</file>