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40" yWindow="140" windowWidth="21700" windowHeight="13620" activeTab="1"/>
  </bookViews>
  <sheets>
    <sheet name="Problem" sheetId="1" r:id="rId1"/>
    <sheet name="Given Information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1" i="2" l="1"/>
  <c r="P44" i="2"/>
  <c r="G44" i="2"/>
  <c r="L42" i="2"/>
  <c r="C42" i="2"/>
  <c r="L40" i="2"/>
  <c r="L43" i="2"/>
  <c r="C40" i="2"/>
  <c r="C43" i="2"/>
  <c r="P36" i="2"/>
  <c r="G36" i="2"/>
  <c r="L35" i="2"/>
  <c r="C35" i="2"/>
  <c r="P29" i="2"/>
  <c r="P38" i="2"/>
  <c r="G29" i="2"/>
  <c r="G38" i="2"/>
  <c r="G46" i="2"/>
  <c r="O18" i="2"/>
  <c r="F18" i="2"/>
  <c r="O7" i="2"/>
  <c r="F7" i="2"/>
  <c r="F19" i="2"/>
  <c r="L46" i="2"/>
  <c r="O19" i="2"/>
  <c r="P46" i="2"/>
  <c r="C46" i="2"/>
</calcChain>
</file>

<file path=xl/sharedStrings.xml><?xml version="1.0" encoding="utf-8"?>
<sst xmlns="http://schemas.openxmlformats.org/spreadsheetml/2006/main" count="137" uniqueCount="73">
  <si>
    <t>Using the Indirect Method produce a Cash Flow from Operating Activities.</t>
  </si>
  <si>
    <t>Cash Flows from Operating Activities (Indirect Method)</t>
  </si>
  <si>
    <t>Net Income</t>
  </si>
  <si>
    <t>Net Cash Flow from Operating Activities</t>
  </si>
  <si>
    <t xml:space="preserve">Income Statement </t>
  </si>
  <si>
    <t>Month Ending January 31, 2012</t>
  </si>
  <si>
    <t>Month Ending February 29, 2012</t>
  </si>
  <si>
    <t>Revenue</t>
  </si>
  <si>
    <t>Cost of Good Sold</t>
  </si>
  <si>
    <t>Gross Margin</t>
  </si>
  <si>
    <t>Expenses</t>
  </si>
  <si>
    <t>Salary Expense</t>
  </si>
  <si>
    <t>Supplies Expense</t>
  </si>
  <si>
    <t>Office Equipment Expense</t>
  </si>
  <si>
    <t>Rent Expense</t>
  </si>
  <si>
    <t>Insurance Expense</t>
  </si>
  <si>
    <t>Interest Expense-Note</t>
  </si>
  <si>
    <t>Interest Expense-Mortgage</t>
  </si>
  <si>
    <t>Depreciation Expense-Building</t>
  </si>
  <si>
    <t>Depreciation Expense-Equipment</t>
  </si>
  <si>
    <t>Total Expenses</t>
  </si>
  <si>
    <t>Balance Sheet</t>
  </si>
  <si>
    <t>Assets</t>
  </si>
  <si>
    <t>Liabilities</t>
  </si>
  <si>
    <t>Current Assets</t>
  </si>
  <si>
    <t>Current Liabilities</t>
  </si>
  <si>
    <t>Cash</t>
  </si>
  <si>
    <t>Accounts Payable</t>
  </si>
  <si>
    <t>Accounts receivable</t>
  </si>
  <si>
    <t>Salary Payable</t>
  </si>
  <si>
    <t>Inventory</t>
  </si>
  <si>
    <t>Total Current Liab</t>
  </si>
  <si>
    <t>Supplies</t>
  </si>
  <si>
    <t>Prepaid Office Equipment</t>
  </si>
  <si>
    <t>Prepaid Rent</t>
  </si>
  <si>
    <t>Notes Payable</t>
  </si>
  <si>
    <t>Security Deposit</t>
  </si>
  <si>
    <t>Int Pay-Note</t>
  </si>
  <si>
    <t>Prepaid Insurance</t>
  </si>
  <si>
    <t>Mortgage Payable</t>
  </si>
  <si>
    <t>Total Current Assets</t>
  </si>
  <si>
    <t>Int Pay-Mort</t>
  </si>
  <si>
    <t>Total LT Liabilities</t>
  </si>
  <si>
    <t>Property, Plant &amp; Equipment</t>
  </si>
  <si>
    <t>Total Liabilities</t>
  </si>
  <si>
    <t>Building</t>
  </si>
  <si>
    <t>Acc Dep-Building</t>
  </si>
  <si>
    <t>Shareholder's Equity</t>
  </si>
  <si>
    <t>Equipment</t>
  </si>
  <si>
    <t>Common Stock</t>
  </si>
  <si>
    <t>Acc Dep-Equipment</t>
  </si>
  <si>
    <t>APIC-Common</t>
  </si>
  <si>
    <t>Total PP &amp; E</t>
  </si>
  <si>
    <t>Retained Earnings</t>
  </si>
  <si>
    <t>Total Equity</t>
  </si>
  <si>
    <t>Total Assets</t>
  </si>
  <si>
    <t>Total Liab &amp; Equity</t>
  </si>
  <si>
    <t>Long-Term Liabilities</t>
  </si>
  <si>
    <t>Bailey's Chocolates</t>
  </si>
  <si>
    <t>Less Withdrawals</t>
  </si>
  <si>
    <t>Statement of Retained Earnings</t>
  </si>
  <si>
    <t>Retained earnings, January 31, 2012</t>
  </si>
  <si>
    <t>Retained earnings, February 29, 2012</t>
  </si>
  <si>
    <t>Net Gain, January 31, 2012</t>
  </si>
  <si>
    <t>Retained earnings, January 1, 2012</t>
  </si>
  <si>
    <t>Retained earnings, February 1, 2012</t>
  </si>
  <si>
    <t>Increase in Retained Earnings</t>
  </si>
  <si>
    <t>Net Gain, February 1, 2012</t>
  </si>
  <si>
    <t>Less Withdrawals (Dividends)</t>
  </si>
  <si>
    <t xml:space="preserve">Bailey's Chocolates has provided statements of retained earnings,  income statements,  and balance </t>
  </si>
  <si>
    <t>sheets for the months of January and February 2012.  The company wants you to calculate the cash</t>
  </si>
  <si>
    <t>flow from operating activities for the period ending February 2012 using the indirect method.</t>
  </si>
  <si>
    <t xml:space="preserve">Comprehensive Problem 4:  Part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</si>
</sst>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0" xfId="2" applyNumberFormat="1" applyFont="1" applyBorder="1"/>
    <xf numFmtId="165" fontId="0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1" xfId="0" applyFont="1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2" fillId="0" borderId="4" xfId="0" applyFont="1" applyBorder="1"/>
    <xf numFmtId="0" fontId="0" fillId="0" borderId="5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0" fontId="0" fillId="0" borderId="0" xfId="0" applyFill="1" applyBorder="1"/>
    <xf numFmtId="164" fontId="0" fillId="0" borderId="7" xfId="2" applyNumberFormat="1" applyFont="1" applyBorder="1"/>
    <xf numFmtId="164" fontId="0" fillId="0" borderId="8" xfId="2" applyNumberFormat="1" applyFont="1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3" fillId="0" borderId="0" xfId="0" applyFont="1" applyBorder="1"/>
    <xf numFmtId="0" fontId="4" fillId="0" borderId="0" xfId="0" applyFont="1" applyBorder="1"/>
    <xf numFmtId="164" fontId="0" fillId="0" borderId="6" xfId="2" applyNumberFormat="1" applyFont="1" applyBorder="1"/>
    <xf numFmtId="165" fontId="0" fillId="0" borderId="12" xfId="1" applyNumberFormat="1" applyFont="1" applyBorder="1" applyAlignment="1">
      <alignment horizontal="center"/>
    </xf>
    <xf numFmtId="164" fontId="0" fillId="0" borderId="6" xfId="0" applyNumberFormat="1" applyBorder="1"/>
    <xf numFmtId="165" fontId="0" fillId="0" borderId="6" xfId="1" applyNumberFormat="1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164" fontId="0" fillId="0" borderId="12" xfId="0" applyNumberFormat="1" applyBorder="1"/>
    <xf numFmtId="164" fontId="0" fillId="0" borderId="2" xfId="2" applyNumberFormat="1" applyFont="1" applyBorder="1"/>
    <xf numFmtId="164" fontId="0" fillId="0" borderId="13" xfId="0" applyNumberFormat="1" applyBorder="1"/>
    <xf numFmtId="0" fontId="5" fillId="0" borderId="0" xfId="0" applyFont="1"/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164" fontId="2" fillId="0" borderId="10" xfId="2" applyNumberFormat="1" applyFont="1" applyBorder="1"/>
    <xf numFmtId="0" fontId="2" fillId="0" borderId="11" xfId="0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0" fillId="0" borderId="0" xfId="0" applyNumberFormat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J26"/>
  <sheetViews>
    <sheetView topLeftCell="A2" workbookViewId="0">
      <selection sqref="A1:J1"/>
    </sheetView>
  </sheetViews>
  <sheetFormatPr baseColWidth="10" defaultColWidth="8.83203125" defaultRowHeight="14" x14ac:dyDescent="0"/>
  <sheetData>
    <row r="1" spans="1:10" ht="15">
      <c r="A1" s="48" t="s">
        <v>72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>
      <c r="A3" s="52" t="s">
        <v>69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>
      <c r="A4" s="52" t="s">
        <v>70</v>
      </c>
      <c r="B4" s="52"/>
      <c r="C4" s="52"/>
      <c r="D4" s="52"/>
      <c r="E4" s="52"/>
      <c r="F4" s="52"/>
      <c r="G4" s="52"/>
      <c r="H4" s="52"/>
      <c r="I4" s="52"/>
      <c r="J4" s="52"/>
    </row>
    <row r="5" spans="1:10">
      <c r="A5" s="52" t="s">
        <v>71</v>
      </c>
      <c r="B5" s="52"/>
      <c r="C5" s="52"/>
      <c r="D5" s="52"/>
      <c r="E5" s="52"/>
      <c r="F5" s="52"/>
      <c r="G5" s="52"/>
      <c r="H5" s="52"/>
      <c r="I5" s="52"/>
      <c r="J5" s="52"/>
    </row>
    <row r="6" spans="1:10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0">
      <c r="A7" s="49"/>
      <c r="B7" s="49"/>
      <c r="C7" s="49"/>
      <c r="D7" s="49"/>
      <c r="E7" s="49"/>
      <c r="F7" s="49"/>
      <c r="G7" s="49"/>
      <c r="H7" s="49"/>
      <c r="I7" s="49"/>
      <c r="J7" s="49"/>
    </row>
    <row r="8" spans="1:10" ht="18">
      <c r="A8" s="35" t="s">
        <v>0</v>
      </c>
      <c r="B8" s="35"/>
      <c r="C8" s="35"/>
      <c r="D8" s="35"/>
      <c r="E8" s="35"/>
      <c r="F8" s="35"/>
      <c r="G8" s="35"/>
    </row>
    <row r="10" spans="1:10">
      <c r="A10" s="50" t="s">
        <v>1</v>
      </c>
      <c r="B10" s="51"/>
      <c r="C10" s="51"/>
      <c r="D10" s="51"/>
      <c r="E10" s="51"/>
      <c r="F10" s="51"/>
    </row>
    <row r="12" spans="1:10">
      <c r="A12" s="1"/>
      <c r="B12" s="2"/>
      <c r="C12" s="2"/>
      <c r="D12" s="2"/>
      <c r="E12" s="2"/>
      <c r="F12" s="3"/>
    </row>
    <row r="13" spans="1:10">
      <c r="A13" s="1"/>
      <c r="B13" s="2"/>
      <c r="C13" s="2"/>
      <c r="D13" s="2"/>
      <c r="E13" s="2"/>
      <c r="F13" s="4"/>
    </row>
    <row r="14" spans="1:10">
      <c r="A14" s="1"/>
      <c r="B14" s="2"/>
      <c r="C14" s="2"/>
      <c r="D14" s="2"/>
      <c r="E14" s="2"/>
      <c r="F14" s="4"/>
    </row>
    <row r="15" spans="1:10">
      <c r="A15" s="1"/>
      <c r="B15" s="2"/>
      <c r="C15" s="2"/>
      <c r="D15" s="2"/>
      <c r="E15" s="2"/>
      <c r="F15" s="4"/>
    </row>
    <row r="16" spans="1:10">
      <c r="A16" s="1"/>
      <c r="B16" s="5"/>
      <c r="C16" s="5"/>
      <c r="D16" s="2"/>
      <c r="E16" s="2"/>
      <c r="F16" s="4"/>
    </row>
    <row r="17" spans="1:6">
      <c r="A17" s="1"/>
      <c r="B17" s="5"/>
      <c r="C17" s="5"/>
      <c r="D17" s="2"/>
      <c r="E17" s="2"/>
      <c r="F17" s="4"/>
    </row>
    <row r="18" spans="1:6">
      <c r="A18" s="1"/>
      <c r="B18" s="5"/>
      <c r="C18" s="5"/>
      <c r="D18" s="2"/>
      <c r="E18" s="2"/>
      <c r="F18" s="4"/>
    </row>
    <row r="19" spans="1:6">
      <c r="A19" s="1"/>
      <c r="B19" s="5"/>
      <c r="C19" s="5"/>
      <c r="D19" s="2"/>
      <c r="E19" s="2"/>
      <c r="F19" s="4"/>
    </row>
    <row r="20" spans="1:6">
      <c r="A20" s="1"/>
      <c r="B20" s="5"/>
      <c r="C20" s="5"/>
      <c r="D20" s="2"/>
      <c r="E20" s="2"/>
      <c r="F20" s="4"/>
    </row>
    <row r="21" spans="1:6">
      <c r="A21" s="1"/>
      <c r="B21" s="5"/>
      <c r="C21" s="5"/>
      <c r="D21" s="2"/>
      <c r="E21" s="2"/>
      <c r="F21" s="4"/>
    </row>
    <row r="22" spans="1:6">
      <c r="A22" s="1"/>
      <c r="B22" s="5"/>
      <c r="C22" s="5"/>
      <c r="D22" s="2"/>
      <c r="E22" s="2"/>
      <c r="F22" s="4"/>
    </row>
    <row r="23" spans="1:6">
      <c r="A23" s="1"/>
      <c r="B23" s="5"/>
      <c r="C23" s="5"/>
      <c r="D23" s="2"/>
      <c r="E23" s="2"/>
      <c r="F23" s="4"/>
    </row>
    <row r="24" spans="1:6">
      <c r="A24" s="1"/>
      <c r="B24" s="5"/>
      <c r="C24" s="5"/>
      <c r="D24" s="2"/>
      <c r="E24" s="2"/>
      <c r="F24" s="4"/>
    </row>
    <row r="25" spans="1:6" ht="15" thickBot="1">
      <c r="A25" s="6" t="s">
        <v>3</v>
      </c>
      <c r="B25" s="2"/>
      <c r="C25" s="2"/>
      <c r="D25" s="2"/>
      <c r="E25" s="2"/>
      <c r="F25" s="7"/>
    </row>
    <row r="26" spans="1:6" ht="15" thickTop="1"/>
  </sheetData>
  <mergeCells count="8">
    <mergeCell ref="A1:J1"/>
    <mergeCell ref="A2:J2"/>
    <mergeCell ref="A10:F10"/>
    <mergeCell ref="A3:J3"/>
    <mergeCell ref="A4:J4"/>
    <mergeCell ref="A5:J5"/>
    <mergeCell ref="A6:J6"/>
    <mergeCell ref="A7:J7"/>
  </mergeCells>
  <printOptions gridLines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Y47"/>
  <sheetViews>
    <sheetView tabSelected="1" workbookViewId="0">
      <selection activeCell="B19" sqref="B19"/>
    </sheetView>
  </sheetViews>
  <sheetFormatPr baseColWidth="10" defaultColWidth="8.83203125" defaultRowHeight="14" x14ac:dyDescent="0"/>
  <cols>
    <col min="3" max="3" width="10" bestFit="1" customWidth="1"/>
    <col min="7" max="7" width="10" bestFit="1" customWidth="1"/>
    <col min="12" max="12" width="10" bestFit="1" customWidth="1"/>
    <col min="16" max="16" width="10" bestFit="1" customWidth="1"/>
    <col min="17" max="17" width="10" customWidth="1"/>
  </cols>
  <sheetData>
    <row r="1" spans="1:25" ht="16" thickBot="1">
      <c r="A1" s="8"/>
      <c r="B1" s="9"/>
      <c r="C1" s="10"/>
      <c r="D1" s="37" t="s">
        <v>58</v>
      </c>
      <c r="E1" s="10"/>
      <c r="F1" s="9"/>
      <c r="G1" s="11"/>
      <c r="J1" s="8"/>
      <c r="K1" s="9"/>
      <c r="L1" s="10"/>
      <c r="M1" s="37" t="s">
        <v>58</v>
      </c>
      <c r="N1" s="10"/>
      <c r="O1" s="9"/>
      <c r="P1" s="11"/>
      <c r="Q1" s="2"/>
      <c r="V1" s="21"/>
    </row>
    <row r="2" spans="1:25" ht="15">
      <c r="A2" s="1"/>
      <c r="B2" s="2"/>
      <c r="C2" s="12"/>
      <c r="D2" s="13" t="s">
        <v>4</v>
      </c>
      <c r="E2" s="12"/>
      <c r="F2" s="2"/>
      <c r="G2" s="14"/>
      <c r="J2" s="1"/>
      <c r="K2" s="2"/>
      <c r="L2" s="12"/>
      <c r="M2" s="13" t="s">
        <v>4</v>
      </c>
      <c r="N2" s="12"/>
      <c r="O2" s="2"/>
      <c r="P2" s="14"/>
      <c r="Q2" s="2"/>
      <c r="S2" s="8"/>
      <c r="T2" s="9"/>
      <c r="U2" s="9"/>
      <c r="V2" s="46" t="s">
        <v>58</v>
      </c>
      <c r="W2" s="9"/>
      <c r="X2" s="9"/>
      <c r="Y2" s="11"/>
    </row>
    <row r="3" spans="1:25">
      <c r="A3" s="1"/>
      <c r="B3" s="2"/>
      <c r="C3" s="12"/>
      <c r="D3" s="13" t="s">
        <v>5</v>
      </c>
      <c r="E3" s="12"/>
      <c r="F3" s="2"/>
      <c r="G3" s="14"/>
      <c r="J3" s="1"/>
      <c r="K3" s="2"/>
      <c r="L3" s="12"/>
      <c r="M3" s="13" t="s">
        <v>6</v>
      </c>
      <c r="N3" s="12"/>
      <c r="O3" s="2"/>
      <c r="P3" s="14"/>
      <c r="Q3" s="2"/>
      <c r="S3" s="1"/>
      <c r="T3" s="2"/>
      <c r="U3" s="12"/>
      <c r="V3" s="13" t="s">
        <v>60</v>
      </c>
      <c r="W3" s="12"/>
      <c r="X3" s="2"/>
      <c r="Y3" s="14"/>
    </row>
    <row r="4" spans="1:25">
      <c r="A4" s="1"/>
      <c r="B4" s="2"/>
      <c r="C4" s="2"/>
      <c r="D4" s="15"/>
      <c r="E4" s="2"/>
      <c r="F4" s="2"/>
      <c r="G4" s="14"/>
      <c r="J4" s="1"/>
      <c r="K4" s="2"/>
      <c r="L4" s="2"/>
      <c r="M4" s="15"/>
      <c r="N4" s="2"/>
      <c r="O4" s="2"/>
      <c r="P4" s="14"/>
      <c r="Q4" s="2"/>
      <c r="S4" s="1"/>
      <c r="T4" s="2"/>
      <c r="U4" s="12"/>
      <c r="V4" s="13" t="s">
        <v>5</v>
      </c>
      <c r="W4" s="12"/>
      <c r="X4" s="2"/>
      <c r="Y4" s="14"/>
    </row>
    <row r="5" spans="1:25">
      <c r="A5" s="1" t="s">
        <v>7</v>
      </c>
      <c r="B5" s="2"/>
      <c r="C5" s="2"/>
      <c r="D5" s="15"/>
      <c r="E5" s="3">
        <v>20000</v>
      </c>
      <c r="F5" s="2"/>
      <c r="G5" s="14"/>
      <c r="J5" s="1" t="s">
        <v>7</v>
      </c>
      <c r="K5" s="2"/>
      <c r="L5" s="2"/>
      <c r="M5" s="15"/>
      <c r="N5" s="3">
        <v>23000</v>
      </c>
      <c r="O5" s="2"/>
      <c r="P5" s="14"/>
      <c r="Q5" s="2"/>
      <c r="S5" s="1"/>
      <c r="T5" s="2"/>
      <c r="U5" s="2"/>
      <c r="V5" s="15"/>
      <c r="W5" s="2"/>
      <c r="X5" s="2"/>
      <c r="Y5" s="14"/>
    </row>
    <row r="6" spans="1:25">
      <c r="A6" s="1" t="s">
        <v>8</v>
      </c>
      <c r="B6" s="2"/>
      <c r="C6" s="2"/>
      <c r="D6" s="15"/>
      <c r="E6" s="16">
        <v>-5000</v>
      </c>
      <c r="F6" s="3"/>
      <c r="G6" s="14"/>
      <c r="J6" s="1" t="s">
        <v>8</v>
      </c>
      <c r="K6" s="2"/>
      <c r="L6" s="2"/>
      <c r="M6" s="15"/>
      <c r="N6" s="16">
        <v>-7000</v>
      </c>
      <c r="O6" s="3"/>
      <c r="P6" s="14"/>
      <c r="Q6" s="2"/>
      <c r="S6" s="1" t="s">
        <v>64</v>
      </c>
      <c r="T6" s="2"/>
      <c r="U6" s="2"/>
      <c r="V6" s="43"/>
      <c r="W6" s="15"/>
      <c r="X6" s="3">
        <v>0</v>
      </c>
      <c r="Y6" s="14"/>
    </row>
    <row r="7" spans="1:25" ht="15" thickBot="1">
      <c r="A7" s="1" t="s">
        <v>9</v>
      </c>
      <c r="B7" s="2"/>
      <c r="C7" s="2"/>
      <c r="D7" s="15"/>
      <c r="E7" s="15"/>
      <c r="F7" s="3">
        <f>SUM(E5:E6)</f>
        <v>15000</v>
      </c>
      <c r="G7" s="14"/>
      <c r="J7" s="1" t="s">
        <v>9</v>
      </c>
      <c r="K7" s="2"/>
      <c r="L7" s="2"/>
      <c r="M7" s="15"/>
      <c r="N7" s="15"/>
      <c r="O7" s="3">
        <f>SUM(N5:N6)</f>
        <v>16000</v>
      </c>
      <c r="P7" s="14"/>
      <c r="Q7" s="2"/>
      <c r="S7" s="1" t="s">
        <v>63</v>
      </c>
      <c r="T7" s="2"/>
      <c r="U7" s="2"/>
      <c r="V7" s="43"/>
      <c r="X7" s="19">
        <v>9930</v>
      </c>
      <c r="Y7" s="14"/>
    </row>
    <row r="8" spans="1:25" ht="15" thickTop="1">
      <c r="A8" s="1" t="s">
        <v>10</v>
      </c>
      <c r="B8" s="2"/>
      <c r="C8" s="2"/>
      <c r="D8" s="15"/>
      <c r="E8" s="15"/>
      <c r="F8" s="2"/>
      <c r="G8" s="14"/>
      <c r="J8" s="1" t="s">
        <v>10</v>
      </c>
      <c r="K8" s="2"/>
      <c r="L8" s="2"/>
      <c r="M8" s="15"/>
      <c r="N8" s="15"/>
      <c r="O8" s="2"/>
      <c r="P8" s="14"/>
      <c r="Q8" s="2"/>
      <c r="S8" s="1"/>
      <c r="T8" s="2"/>
      <c r="U8" s="2"/>
      <c r="V8" s="43"/>
      <c r="X8" s="3"/>
      <c r="Y8" s="14"/>
    </row>
    <row r="9" spans="1:25">
      <c r="A9" s="1"/>
      <c r="B9" s="2" t="s">
        <v>11</v>
      </c>
      <c r="C9" s="2"/>
      <c r="D9" s="15"/>
      <c r="E9" s="4">
        <v>900</v>
      </c>
      <c r="F9" s="2"/>
      <c r="G9" s="14"/>
      <c r="J9" s="1"/>
      <c r="K9" s="2" t="s">
        <v>11</v>
      </c>
      <c r="L9" s="2"/>
      <c r="M9" s="15"/>
      <c r="N9" s="4">
        <v>1000</v>
      </c>
      <c r="O9" s="2"/>
      <c r="P9" s="14"/>
      <c r="Q9" s="2"/>
      <c r="S9" s="1" t="s">
        <v>59</v>
      </c>
      <c r="T9" s="2"/>
      <c r="U9" s="2"/>
      <c r="V9" s="43"/>
      <c r="W9" s="4">
        <v>0</v>
      </c>
      <c r="X9" s="2"/>
      <c r="Y9" s="14"/>
    </row>
    <row r="10" spans="1:25" ht="15" thickBot="1">
      <c r="A10" s="1"/>
      <c r="B10" s="2" t="s">
        <v>12</v>
      </c>
      <c r="C10" s="2"/>
      <c r="D10" s="15"/>
      <c r="E10" s="4">
        <v>20</v>
      </c>
      <c r="F10" s="2"/>
      <c r="G10" s="14"/>
      <c r="J10" s="1"/>
      <c r="K10" s="2" t="s">
        <v>12</v>
      </c>
      <c r="L10" s="2"/>
      <c r="M10" s="15"/>
      <c r="N10" s="4">
        <v>30</v>
      </c>
      <c r="O10" s="2"/>
      <c r="P10" s="14"/>
      <c r="Q10" s="2"/>
      <c r="S10" s="1" t="s">
        <v>66</v>
      </c>
      <c r="T10" s="2"/>
      <c r="U10" s="2"/>
      <c r="V10" s="43"/>
      <c r="W10" s="15"/>
      <c r="X10" s="19">
        <v>9930</v>
      </c>
      <c r="Y10" s="14"/>
    </row>
    <row r="11" spans="1:25" ht="16" thickTop="1" thickBot="1">
      <c r="A11" s="1"/>
      <c r="B11" s="2" t="s">
        <v>13</v>
      </c>
      <c r="C11" s="2"/>
      <c r="D11" s="15"/>
      <c r="E11" s="4">
        <v>200</v>
      </c>
      <c r="F11" s="2"/>
      <c r="G11" s="14"/>
      <c r="J11" s="1"/>
      <c r="K11" s="2" t="s">
        <v>13</v>
      </c>
      <c r="L11" s="2"/>
      <c r="M11" s="15"/>
      <c r="N11" s="4">
        <v>225</v>
      </c>
      <c r="O11" s="2"/>
      <c r="P11" s="14"/>
      <c r="Q11" s="2"/>
      <c r="S11" s="1" t="s">
        <v>61</v>
      </c>
      <c r="T11" s="2"/>
      <c r="U11" s="2"/>
      <c r="V11" s="43"/>
      <c r="W11" s="15"/>
      <c r="X11" s="33">
        <v>9930</v>
      </c>
      <c r="Y11" s="14"/>
    </row>
    <row r="12" spans="1:25" ht="16" thickTop="1" thickBot="1">
      <c r="A12" s="1"/>
      <c r="B12" s="2" t="s">
        <v>14</v>
      </c>
      <c r="C12" s="2"/>
      <c r="D12" s="15"/>
      <c r="E12" s="4">
        <v>1000</v>
      </c>
      <c r="F12" s="2"/>
      <c r="G12" s="14"/>
      <c r="J12" s="1"/>
      <c r="K12" s="2" t="s">
        <v>14</v>
      </c>
      <c r="L12" s="2"/>
      <c r="M12" s="15"/>
      <c r="N12" s="4">
        <v>1000</v>
      </c>
      <c r="O12" s="2"/>
      <c r="P12" s="14"/>
      <c r="Q12" s="2"/>
      <c r="S12" s="20"/>
      <c r="T12" s="21"/>
      <c r="U12" s="21"/>
      <c r="V12" s="22"/>
      <c r="W12" s="21"/>
      <c r="X12" s="21"/>
      <c r="Y12" s="23"/>
    </row>
    <row r="13" spans="1:25">
      <c r="A13" s="1"/>
      <c r="B13" s="2" t="s">
        <v>15</v>
      </c>
      <c r="C13" s="2"/>
      <c r="D13" s="15"/>
      <c r="E13" s="4">
        <v>100</v>
      </c>
      <c r="F13" s="2"/>
      <c r="G13" s="14"/>
      <c r="J13" s="1"/>
      <c r="K13" s="2" t="s">
        <v>15</v>
      </c>
      <c r="L13" s="2"/>
      <c r="M13" s="15"/>
      <c r="N13" s="4">
        <v>100</v>
      </c>
      <c r="O13" s="2"/>
      <c r="P13" s="14"/>
      <c r="Q13" s="2"/>
    </row>
    <row r="14" spans="1:25" ht="15" thickBot="1">
      <c r="A14" s="1"/>
      <c r="B14" s="2" t="s">
        <v>16</v>
      </c>
      <c r="C14" s="2"/>
      <c r="D14" s="15"/>
      <c r="E14" s="4">
        <v>100</v>
      </c>
      <c r="F14" s="2"/>
      <c r="G14" s="14"/>
      <c r="J14" s="1"/>
      <c r="K14" s="2" t="s">
        <v>16</v>
      </c>
      <c r="L14" s="2"/>
      <c r="M14" s="15"/>
      <c r="N14" s="4">
        <v>100</v>
      </c>
      <c r="O14" s="2"/>
      <c r="P14" s="14"/>
      <c r="Q14" s="2"/>
      <c r="V14" s="21"/>
    </row>
    <row r="15" spans="1:25" ht="15">
      <c r="A15" s="1"/>
      <c r="B15" s="17" t="s">
        <v>17</v>
      </c>
      <c r="C15" s="2"/>
      <c r="D15" s="15"/>
      <c r="E15" s="4">
        <v>1000</v>
      </c>
      <c r="F15" s="2"/>
      <c r="G15" s="14"/>
      <c r="J15" s="1"/>
      <c r="K15" s="17" t="s">
        <v>17</v>
      </c>
      <c r="L15" s="2"/>
      <c r="M15" s="15"/>
      <c r="N15" s="4">
        <v>1000</v>
      </c>
      <c r="O15" s="2"/>
      <c r="P15" s="14"/>
      <c r="Q15" s="2"/>
      <c r="S15" s="8"/>
      <c r="T15" s="9"/>
      <c r="U15" s="9"/>
      <c r="V15" s="46" t="s">
        <v>58</v>
      </c>
      <c r="W15" s="9"/>
      <c r="X15" s="44"/>
      <c r="Y15" s="11"/>
    </row>
    <row r="16" spans="1:25">
      <c r="A16" s="1"/>
      <c r="B16" s="17" t="s">
        <v>18</v>
      </c>
      <c r="C16" s="2"/>
      <c r="D16" s="15"/>
      <c r="E16" s="4">
        <v>1500</v>
      </c>
      <c r="F16" s="2"/>
      <c r="G16" s="14"/>
      <c r="J16" s="1"/>
      <c r="K16" s="17" t="s">
        <v>18</v>
      </c>
      <c r="L16" s="2"/>
      <c r="M16" s="15"/>
      <c r="N16" s="4">
        <v>1500</v>
      </c>
      <c r="O16" s="2"/>
      <c r="P16" s="14"/>
      <c r="Q16" s="2"/>
      <c r="S16" s="1"/>
      <c r="T16" s="2"/>
      <c r="U16" s="12"/>
      <c r="V16" s="13" t="s">
        <v>60</v>
      </c>
      <c r="W16" s="12"/>
      <c r="X16" s="45"/>
      <c r="Y16" s="14"/>
    </row>
    <row r="17" spans="1:25">
      <c r="A17" s="1"/>
      <c r="B17" s="17" t="s">
        <v>19</v>
      </c>
      <c r="C17" s="2"/>
      <c r="D17" s="15"/>
      <c r="E17" s="4">
        <v>250</v>
      </c>
      <c r="F17" s="2"/>
      <c r="G17" s="14"/>
      <c r="J17" s="1"/>
      <c r="K17" s="17" t="s">
        <v>19</v>
      </c>
      <c r="L17" s="2"/>
      <c r="M17" s="15"/>
      <c r="N17" s="4">
        <v>250</v>
      </c>
      <c r="O17" s="2"/>
      <c r="P17" s="14"/>
      <c r="Q17" s="2"/>
      <c r="S17" s="1"/>
      <c r="T17" s="2"/>
      <c r="U17" s="2"/>
      <c r="V17" s="13" t="s">
        <v>6</v>
      </c>
      <c r="W17" s="2"/>
      <c r="X17" s="2"/>
      <c r="Y17" s="14"/>
    </row>
    <row r="18" spans="1:25">
      <c r="A18" s="1" t="s">
        <v>20</v>
      </c>
      <c r="B18" s="2"/>
      <c r="C18" s="2"/>
      <c r="D18" s="15"/>
      <c r="E18" s="15"/>
      <c r="F18" s="18">
        <f>SUM(E9:E17)</f>
        <v>5070</v>
      </c>
      <c r="G18" s="14"/>
      <c r="J18" s="1" t="s">
        <v>20</v>
      </c>
      <c r="K18" s="2"/>
      <c r="L18" s="2"/>
      <c r="M18" s="15"/>
      <c r="N18" s="15"/>
      <c r="O18" s="18">
        <f>SUM(N9:N17)</f>
        <v>5205</v>
      </c>
      <c r="P18" s="14"/>
      <c r="Q18" s="2"/>
      <c r="S18" s="1"/>
      <c r="T18" s="2"/>
      <c r="U18" s="2"/>
      <c r="V18" s="15"/>
      <c r="W18" s="2"/>
      <c r="X18" s="2"/>
      <c r="Y18" s="14"/>
    </row>
    <row r="19" spans="1:25" ht="15" thickBot="1">
      <c r="A19" s="1" t="s">
        <v>2</v>
      </c>
      <c r="B19" s="2"/>
      <c r="C19" s="2"/>
      <c r="D19" s="15"/>
      <c r="E19" s="15"/>
      <c r="F19" s="19">
        <f>F7-F18</f>
        <v>9930</v>
      </c>
      <c r="G19" s="14"/>
      <c r="J19" s="1" t="s">
        <v>2</v>
      </c>
      <c r="K19" s="2"/>
      <c r="L19" s="2"/>
      <c r="M19" s="15"/>
      <c r="N19" s="15"/>
      <c r="O19" s="19">
        <f>O7-O18</f>
        <v>10795</v>
      </c>
      <c r="P19" s="14"/>
      <c r="Q19" s="2"/>
      <c r="S19" s="1" t="s">
        <v>65</v>
      </c>
      <c r="T19" s="2"/>
      <c r="U19" s="2"/>
      <c r="V19" s="43"/>
      <c r="W19" s="15"/>
      <c r="X19" s="3">
        <v>9930</v>
      </c>
      <c r="Y19" s="14"/>
    </row>
    <row r="20" spans="1:25" ht="16" thickTop="1" thickBot="1">
      <c r="A20" s="38"/>
      <c r="B20" s="39"/>
      <c r="C20" s="39"/>
      <c r="D20" s="40"/>
      <c r="E20" s="40"/>
      <c r="F20" s="41"/>
      <c r="G20" s="42"/>
      <c r="J20" s="38"/>
      <c r="K20" s="39"/>
      <c r="L20" s="39"/>
      <c r="M20" s="40"/>
      <c r="N20" s="40"/>
      <c r="O20" s="41"/>
      <c r="P20" s="42"/>
      <c r="Q20" s="12"/>
      <c r="S20" s="1" t="s">
        <v>67</v>
      </c>
      <c r="T20" s="2"/>
      <c r="U20" s="2"/>
      <c r="V20" s="43"/>
      <c r="W20" s="4"/>
      <c r="X20" s="18">
        <v>10795</v>
      </c>
      <c r="Y20" s="14"/>
    </row>
    <row r="21" spans="1:25" ht="15" thickBot="1">
      <c r="A21" s="20"/>
      <c r="B21" s="21"/>
      <c r="C21" s="21"/>
      <c r="D21" s="22"/>
      <c r="E21" s="21"/>
      <c r="F21" s="21"/>
      <c r="G21" s="21"/>
      <c r="H21" s="2"/>
      <c r="I21" s="2"/>
      <c r="J21" s="21"/>
      <c r="K21" s="21"/>
      <c r="L21" s="21"/>
      <c r="M21" s="22"/>
      <c r="N21" s="21"/>
      <c r="O21" s="21"/>
      <c r="P21" s="21"/>
      <c r="Q21" s="2"/>
      <c r="S21" s="1"/>
      <c r="T21" s="2"/>
      <c r="U21" s="2"/>
      <c r="V21" s="43"/>
      <c r="W21" s="4"/>
      <c r="X21" s="19">
        <f>SUM(X19:X20)</f>
        <v>20725</v>
      </c>
      <c r="Y21" s="14"/>
    </row>
    <row r="22" spans="1:25" ht="15">
      <c r="A22" s="8"/>
      <c r="B22" s="9"/>
      <c r="C22" s="10"/>
      <c r="D22" s="37" t="s">
        <v>58</v>
      </c>
      <c r="E22" s="10"/>
      <c r="F22" s="9"/>
      <c r="G22" s="11"/>
      <c r="J22" s="8"/>
      <c r="K22" s="9"/>
      <c r="L22" s="10"/>
      <c r="M22" s="37" t="s">
        <v>58</v>
      </c>
      <c r="N22" s="10"/>
      <c r="O22" s="9"/>
      <c r="P22" s="11"/>
      <c r="Q22" s="2"/>
      <c r="S22" s="1" t="s">
        <v>68</v>
      </c>
      <c r="T22" s="2"/>
      <c r="U22" s="2"/>
      <c r="V22" s="43"/>
      <c r="W22" s="3">
        <v>-9930</v>
      </c>
      <c r="X22" s="3"/>
      <c r="Y22" s="14"/>
    </row>
    <row r="23" spans="1:25" ht="15" thickBot="1">
      <c r="A23" s="1"/>
      <c r="B23" s="2"/>
      <c r="C23" s="12"/>
      <c r="D23" s="13" t="s">
        <v>21</v>
      </c>
      <c r="E23" s="12"/>
      <c r="F23" s="2"/>
      <c r="G23" s="14"/>
      <c r="J23" s="1"/>
      <c r="K23" s="2"/>
      <c r="L23" s="12"/>
      <c r="M23" s="13" t="s">
        <v>21</v>
      </c>
      <c r="N23" s="12"/>
      <c r="O23" s="2"/>
      <c r="P23" s="14"/>
      <c r="Q23" s="2"/>
      <c r="S23" s="1" t="s">
        <v>66</v>
      </c>
      <c r="T23" s="2"/>
      <c r="U23" s="2"/>
      <c r="V23" s="43"/>
      <c r="W23" s="15"/>
      <c r="X23" s="33">
        <v>10795</v>
      </c>
      <c r="Y23" s="14"/>
    </row>
    <row r="24" spans="1:25" ht="16" thickTop="1" thickBot="1">
      <c r="A24" s="1"/>
      <c r="B24" s="2"/>
      <c r="C24" s="12"/>
      <c r="D24" s="13" t="s">
        <v>5</v>
      </c>
      <c r="E24" s="12"/>
      <c r="F24" s="2"/>
      <c r="G24" s="14"/>
      <c r="J24" s="1"/>
      <c r="K24" s="2"/>
      <c r="L24" s="12"/>
      <c r="M24" s="13" t="s">
        <v>6</v>
      </c>
      <c r="N24" s="12"/>
      <c r="O24" s="2"/>
      <c r="P24" s="14"/>
      <c r="Q24" s="2"/>
      <c r="S24" s="1" t="s">
        <v>62</v>
      </c>
      <c r="T24" s="2"/>
      <c r="U24" s="2"/>
      <c r="V24" s="43"/>
      <c r="W24" s="15"/>
      <c r="X24" s="33">
        <v>10795</v>
      </c>
      <c r="Y24" s="14"/>
    </row>
    <row r="25" spans="1:25" ht="16" thickTop="1" thickBot="1">
      <c r="A25" s="1"/>
      <c r="B25" s="36" t="s">
        <v>22</v>
      </c>
      <c r="C25" s="2"/>
      <c r="D25" s="15"/>
      <c r="E25" s="2"/>
      <c r="F25" s="36" t="s">
        <v>23</v>
      </c>
      <c r="G25" s="14"/>
      <c r="J25" s="1"/>
      <c r="K25" s="36" t="s">
        <v>22</v>
      </c>
      <c r="L25" s="2"/>
      <c r="M25" s="15"/>
      <c r="N25" s="2"/>
      <c r="O25" s="36" t="s">
        <v>23</v>
      </c>
      <c r="P25" s="14"/>
      <c r="Q25" s="2"/>
      <c r="S25" s="20"/>
      <c r="T25" s="21"/>
      <c r="U25" s="21"/>
      <c r="V25" s="22"/>
      <c r="W25" s="21"/>
      <c r="X25" s="21"/>
      <c r="Y25" s="23"/>
    </row>
    <row r="26" spans="1:25">
      <c r="A26" s="6" t="s">
        <v>24</v>
      </c>
      <c r="B26" s="15"/>
      <c r="C26" s="2"/>
      <c r="D26" s="15"/>
      <c r="E26" s="24" t="s">
        <v>25</v>
      </c>
      <c r="F26" s="15"/>
      <c r="G26" s="14"/>
      <c r="J26" s="6" t="s">
        <v>24</v>
      </c>
      <c r="K26" s="15"/>
      <c r="L26" s="2"/>
      <c r="M26" s="15"/>
      <c r="N26" s="24" t="s">
        <v>25</v>
      </c>
      <c r="O26" s="15"/>
      <c r="P26" s="14"/>
      <c r="Q26" s="2"/>
    </row>
    <row r="27" spans="1:25">
      <c r="A27" s="1" t="s">
        <v>26</v>
      </c>
      <c r="B27" s="2"/>
      <c r="C27" s="3">
        <v>85260</v>
      </c>
      <c r="D27" s="15"/>
      <c r="E27" s="25" t="s">
        <v>27</v>
      </c>
      <c r="F27" s="15"/>
      <c r="G27" s="26">
        <v>3500</v>
      </c>
      <c r="J27" s="1" t="s">
        <v>26</v>
      </c>
      <c r="K27" s="2"/>
      <c r="L27" s="3">
        <v>90000</v>
      </c>
      <c r="M27" s="15"/>
      <c r="N27" s="25" t="s">
        <v>27</v>
      </c>
      <c r="O27" s="15"/>
      <c r="P27" s="26">
        <v>3200</v>
      </c>
      <c r="Q27" s="3"/>
    </row>
    <row r="28" spans="1:25">
      <c r="A28" s="1" t="s">
        <v>28</v>
      </c>
      <c r="B28" s="2"/>
      <c r="C28" s="4">
        <v>10600</v>
      </c>
      <c r="D28" s="15"/>
      <c r="E28" s="2" t="s">
        <v>29</v>
      </c>
      <c r="F28" s="15"/>
      <c r="G28" s="27">
        <v>200</v>
      </c>
      <c r="J28" s="1" t="s">
        <v>28</v>
      </c>
      <c r="K28" s="2"/>
      <c r="L28" s="4">
        <v>10875</v>
      </c>
      <c r="M28" s="15"/>
      <c r="N28" s="2" t="s">
        <v>29</v>
      </c>
      <c r="O28" s="15"/>
      <c r="P28" s="27">
        <v>150</v>
      </c>
      <c r="Q28" s="4"/>
    </row>
    <row r="29" spans="1:25">
      <c r="A29" s="1" t="s">
        <v>30</v>
      </c>
      <c r="B29" s="2"/>
      <c r="C29" s="4">
        <v>3220</v>
      </c>
      <c r="D29" s="15"/>
      <c r="E29" s="24" t="s">
        <v>31</v>
      </c>
      <c r="F29" s="15"/>
      <c r="G29" s="28">
        <f>SUM(G27:G28)</f>
        <v>3700</v>
      </c>
      <c r="J29" s="1" t="s">
        <v>30</v>
      </c>
      <c r="K29" s="2"/>
      <c r="L29" s="4">
        <v>2750</v>
      </c>
      <c r="M29" s="15"/>
      <c r="N29" s="24" t="s">
        <v>31</v>
      </c>
      <c r="O29" s="15"/>
      <c r="P29" s="28">
        <f>SUM(P27:P28)</f>
        <v>3350</v>
      </c>
      <c r="Q29" s="47"/>
    </row>
    <row r="30" spans="1:25">
      <c r="A30" s="1" t="s">
        <v>32</v>
      </c>
      <c r="B30" s="2"/>
      <c r="C30" s="4">
        <v>150</v>
      </c>
      <c r="D30" s="15"/>
      <c r="E30" s="24"/>
      <c r="F30" s="15"/>
      <c r="G30" s="28"/>
      <c r="J30" s="1" t="s">
        <v>32</v>
      </c>
      <c r="K30" s="2"/>
      <c r="L30" s="4">
        <v>120</v>
      </c>
      <c r="M30" s="15"/>
      <c r="N30" s="24"/>
      <c r="O30" s="15"/>
      <c r="P30" s="28"/>
      <c r="Q30" s="47"/>
    </row>
    <row r="31" spans="1:25">
      <c r="A31" s="1" t="s">
        <v>33</v>
      </c>
      <c r="B31" s="2"/>
      <c r="C31" s="4">
        <v>150</v>
      </c>
      <c r="D31" s="15"/>
      <c r="E31" s="24" t="s">
        <v>57</v>
      </c>
      <c r="F31" s="15"/>
      <c r="G31" s="28"/>
      <c r="J31" s="1" t="s">
        <v>33</v>
      </c>
      <c r="K31" s="2"/>
      <c r="L31" s="4">
        <v>100</v>
      </c>
      <c r="M31" s="15"/>
      <c r="N31" s="24" t="s">
        <v>57</v>
      </c>
      <c r="O31" s="15"/>
      <c r="P31" s="28"/>
      <c r="Q31" s="47"/>
    </row>
    <row r="32" spans="1:25">
      <c r="A32" s="1" t="s">
        <v>34</v>
      </c>
      <c r="B32" s="2"/>
      <c r="C32" s="4">
        <v>1500</v>
      </c>
      <c r="D32" s="15"/>
      <c r="E32" s="2" t="s">
        <v>35</v>
      </c>
      <c r="F32" s="2"/>
      <c r="G32" s="26">
        <v>48000</v>
      </c>
      <c r="J32" s="1" t="s">
        <v>34</v>
      </c>
      <c r="K32" s="2"/>
      <c r="L32" s="4">
        <v>500</v>
      </c>
      <c r="M32" s="15"/>
      <c r="N32" s="2" t="s">
        <v>35</v>
      </c>
      <c r="O32" s="2"/>
      <c r="P32" s="26">
        <v>48000</v>
      </c>
      <c r="Q32" s="3"/>
    </row>
    <row r="33" spans="1:17">
      <c r="A33" s="1" t="s">
        <v>36</v>
      </c>
      <c r="B33" s="2"/>
      <c r="C33" s="4">
        <v>1500</v>
      </c>
      <c r="D33" s="15"/>
      <c r="E33" s="25" t="s">
        <v>37</v>
      </c>
      <c r="F33" s="15"/>
      <c r="G33" s="29">
        <v>400</v>
      </c>
      <c r="J33" s="1" t="s">
        <v>36</v>
      </c>
      <c r="K33" s="2"/>
      <c r="L33" s="4">
        <v>1500</v>
      </c>
      <c r="M33" s="15"/>
      <c r="N33" s="25" t="s">
        <v>37</v>
      </c>
      <c r="O33" s="15"/>
      <c r="P33" s="29">
        <v>500</v>
      </c>
      <c r="Q33" s="4"/>
    </row>
    <row r="34" spans="1:17">
      <c r="A34" s="1" t="s">
        <v>38</v>
      </c>
      <c r="B34" s="2"/>
      <c r="C34" s="16">
        <v>400</v>
      </c>
      <c r="D34" s="15"/>
      <c r="E34" s="25" t="s">
        <v>39</v>
      </c>
      <c r="F34" s="15"/>
      <c r="G34" s="29">
        <v>480000</v>
      </c>
      <c r="J34" s="1" t="s">
        <v>38</v>
      </c>
      <c r="K34" s="2"/>
      <c r="L34" s="16">
        <v>300</v>
      </c>
      <c r="M34" s="15"/>
      <c r="N34" s="25" t="s">
        <v>39</v>
      </c>
      <c r="O34" s="15"/>
      <c r="P34" s="29">
        <v>480000</v>
      </c>
      <c r="Q34" s="4"/>
    </row>
    <row r="35" spans="1:17">
      <c r="A35" s="6" t="s">
        <v>40</v>
      </c>
      <c r="B35" s="2"/>
      <c r="C35" s="3">
        <f>SUM(C27:C34)</f>
        <v>102780</v>
      </c>
      <c r="D35" s="15"/>
      <c r="E35" s="30" t="s">
        <v>41</v>
      </c>
      <c r="F35" s="15"/>
      <c r="G35" s="27">
        <v>2000</v>
      </c>
      <c r="J35" s="6" t="s">
        <v>40</v>
      </c>
      <c r="K35" s="2"/>
      <c r="L35" s="3">
        <f>SUM(L27:L34)</f>
        <v>106145</v>
      </c>
      <c r="M35" s="15"/>
      <c r="N35" s="30" t="s">
        <v>41</v>
      </c>
      <c r="O35" s="15"/>
      <c r="P35" s="27">
        <v>3000</v>
      </c>
      <c r="Q35" s="4"/>
    </row>
    <row r="36" spans="1:17">
      <c r="A36" s="6"/>
      <c r="B36" s="2"/>
      <c r="C36" s="3"/>
      <c r="D36" s="15"/>
      <c r="E36" s="31" t="s">
        <v>42</v>
      </c>
      <c r="F36" s="15"/>
      <c r="G36" s="28">
        <f>SUM(G32:G35)</f>
        <v>530400</v>
      </c>
      <c r="J36" s="6"/>
      <c r="K36" s="2"/>
      <c r="L36" s="3"/>
      <c r="M36" s="15"/>
      <c r="N36" s="31" t="s">
        <v>42</v>
      </c>
      <c r="O36" s="15"/>
      <c r="P36" s="28">
        <f>SUM(P32:P35)</f>
        <v>531500</v>
      </c>
      <c r="Q36" s="47"/>
    </row>
    <row r="37" spans="1:17">
      <c r="A37" s="1"/>
      <c r="B37" s="2"/>
      <c r="C37" s="4"/>
      <c r="D37" s="15"/>
      <c r="E37" s="31"/>
      <c r="F37" s="15"/>
      <c r="G37" s="28"/>
      <c r="J37" s="1"/>
      <c r="K37" s="2"/>
      <c r="L37" s="4"/>
      <c r="M37" s="15"/>
      <c r="N37" s="31"/>
      <c r="O37" s="15"/>
      <c r="P37" s="28"/>
      <c r="Q37" s="47"/>
    </row>
    <row r="38" spans="1:17">
      <c r="A38" s="6" t="s">
        <v>43</v>
      </c>
      <c r="B38" s="2"/>
      <c r="C38" s="4"/>
      <c r="D38" s="15"/>
      <c r="E38" s="31" t="s">
        <v>44</v>
      </c>
      <c r="F38" s="2"/>
      <c r="G38" s="28">
        <f>+G29+G36</f>
        <v>534100</v>
      </c>
      <c r="J38" s="6" t="s">
        <v>43</v>
      </c>
      <c r="K38" s="2"/>
      <c r="L38" s="4"/>
      <c r="M38" s="15"/>
      <c r="N38" s="31" t="s">
        <v>44</v>
      </c>
      <c r="O38" s="2"/>
      <c r="P38" s="28">
        <f>+P29+P36</f>
        <v>534850</v>
      </c>
      <c r="Q38" s="47"/>
    </row>
    <row r="39" spans="1:17">
      <c r="A39" s="1" t="s">
        <v>45</v>
      </c>
      <c r="B39" s="4">
        <v>500000</v>
      </c>
      <c r="C39" s="4"/>
      <c r="D39" s="15"/>
      <c r="E39" s="2"/>
      <c r="F39" s="2"/>
      <c r="G39" s="14"/>
      <c r="J39" s="1" t="s">
        <v>45</v>
      </c>
      <c r="K39" s="4">
        <v>500000</v>
      </c>
      <c r="L39" s="4"/>
      <c r="M39" s="15"/>
      <c r="N39" s="2"/>
      <c r="O39" s="2"/>
      <c r="P39" s="14"/>
      <c r="Q39" s="2"/>
    </row>
    <row r="40" spans="1:17">
      <c r="A40" s="1" t="s">
        <v>46</v>
      </c>
      <c r="B40" s="4">
        <v>-1500</v>
      </c>
      <c r="C40" s="4">
        <f>B39+B40</f>
        <v>498500</v>
      </c>
      <c r="D40" s="15"/>
      <c r="E40" s="53" t="s">
        <v>47</v>
      </c>
      <c r="F40" s="53"/>
      <c r="G40" s="54"/>
      <c r="J40" s="1" t="s">
        <v>46</v>
      </c>
      <c r="K40" s="4">
        <v>-3000</v>
      </c>
      <c r="L40" s="4">
        <f>K39+K40</f>
        <v>497000</v>
      </c>
      <c r="M40" s="15"/>
      <c r="N40" s="53" t="s">
        <v>47</v>
      </c>
      <c r="O40" s="53"/>
      <c r="P40" s="54"/>
      <c r="Q40" s="15"/>
    </row>
    <row r="41" spans="1:17">
      <c r="A41" s="1" t="s">
        <v>48</v>
      </c>
      <c r="B41" s="4">
        <v>9000</v>
      </c>
      <c r="C41" s="4"/>
      <c r="D41" s="15"/>
      <c r="E41" s="2" t="s">
        <v>49</v>
      </c>
      <c r="F41" s="2"/>
      <c r="G41" s="26">
        <v>6000</v>
      </c>
      <c r="J41" s="1" t="s">
        <v>48</v>
      </c>
      <c r="K41" s="4">
        <v>9000</v>
      </c>
      <c r="L41" s="4"/>
      <c r="M41" s="15"/>
      <c r="N41" s="2" t="s">
        <v>49</v>
      </c>
      <c r="O41" s="2"/>
      <c r="P41" s="26">
        <v>6000</v>
      </c>
      <c r="Q41" s="3"/>
    </row>
    <row r="42" spans="1:17">
      <c r="A42" s="1" t="s">
        <v>50</v>
      </c>
      <c r="B42" s="4">
        <v>-250</v>
      </c>
      <c r="C42" s="16">
        <f>B41+B42</f>
        <v>8750</v>
      </c>
      <c r="D42" s="15"/>
      <c r="E42" s="2" t="s">
        <v>51</v>
      </c>
      <c r="F42" s="2"/>
      <c r="G42" s="29">
        <v>60000</v>
      </c>
      <c r="J42" s="1" t="s">
        <v>50</v>
      </c>
      <c r="K42" s="4">
        <v>-500</v>
      </c>
      <c r="L42" s="16">
        <f>K41+K42</f>
        <v>8500</v>
      </c>
      <c r="M42" s="15"/>
      <c r="N42" s="2" t="s">
        <v>51</v>
      </c>
      <c r="O42" s="2"/>
      <c r="P42" s="29">
        <v>60000</v>
      </c>
      <c r="Q42" s="4"/>
    </row>
    <row r="43" spans="1:17">
      <c r="A43" s="6" t="s">
        <v>52</v>
      </c>
      <c r="B43" s="2"/>
      <c r="C43" s="3">
        <f>SUM(C39:C42)</f>
        <v>507250</v>
      </c>
      <c r="D43" s="15"/>
      <c r="E43" s="17" t="s">
        <v>53</v>
      </c>
      <c r="F43" s="2"/>
      <c r="G43" s="29">
        <v>9930</v>
      </c>
      <c r="J43" s="6" t="s">
        <v>52</v>
      </c>
      <c r="K43" s="2"/>
      <c r="L43" s="3">
        <f>SUM(L39:L42)</f>
        <v>505500</v>
      </c>
      <c r="M43" s="15"/>
      <c r="N43" s="17" t="s">
        <v>53</v>
      </c>
      <c r="O43" s="2"/>
      <c r="P43" s="29">
        <v>10795</v>
      </c>
      <c r="Q43" s="4"/>
    </row>
    <row r="44" spans="1:17">
      <c r="A44" s="6"/>
      <c r="B44" s="2"/>
      <c r="C44" s="3"/>
      <c r="D44" s="15"/>
      <c r="E44" s="31" t="s">
        <v>54</v>
      </c>
      <c r="F44" s="2"/>
      <c r="G44" s="32">
        <f>SUM(G41:G43)</f>
        <v>75930</v>
      </c>
      <c r="J44" s="6"/>
      <c r="K44" s="2"/>
      <c r="L44" s="3"/>
      <c r="M44" s="15"/>
      <c r="N44" s="31" t="s">
        <v>54</v>
      </c>
      <c r="O44" s="2"/>
      <c r="P44" s="32">
        <f>SUM(P41:P43)</f>
        <v>76795</v>
      </c>
      <c r="Q44" s="47"/>
    </row>
    <row r="45" spans="1:17">
      <c r="A45" s="1"/>
      <c r="B45" s="2"/>
      <c r="C45" s="4"/>
      <c r="E45" s="17"/>
      <c r="F45" s="2"/>
      <c r="G45" s="28"/>
      <c r="J45" s="1"/>
      <c r="K45" s="2"/>
      <c r="L45" s="4"/>
      <c r="N45" s="17"/>
      <c r="O45" s="2"/>
      <c r="P45" s="28"/>
      <c r="Q45" s="47"/>
    </row>
    <row r="46" spans="1:17" ht="15" thickBot="1">
      <c r="A46" s="6" t="s">
        <v>55</v>
      </c>
      <c r="B46" s="2"/>
      <c r="C46" s="33">
        <f>C35+C43</f>
        <v>610030</v>
      </c>
      <c r="D46" s="15"/>
      <c r="E46" s="31" t="s">
        <v>56</v>
      </c>
      <c r="F46" s="2"/>
      <c r="G46" s="34">
        <f>G38+G44</f>
        <v>610030</v>
      </c>
      <c r="J46" s="6" t="s">
        <v>55</v>
      </c>
      <c r="K46" s="2"/>
      <c r="L46" s="33">
        <f>L35+L43</f>
        <v>611645</v>
      </c>
      <c r="M46" s="15"/>
      <c r="N46" s="31" t="s">
        <v>56</v>
      </c>
      <c r="O46" s="2"/>
      <c r="P46" s="34">
        <f>P38+P44</f>
        <v>611645</v>
      </c>
      <c r="Q46" s="47"/>
    </row>
    <row r="47" spans="1:17" ht="16" thickTop="1" thickBot="1">
      <c r="A47" s="20"/>
      <c r="B47" s="21"/>
      <c r="C47" s="21"/>
      <c r="D47" s="22"/>
      <c r="E47" s="21"/>
      <c r="F47" s="21"/>
      <c r="G47" s="23"/>
      <c r="J47" s="20"/>
      <c r="K47" s="21"/>
      <c r="L47" s="21"/>
      <c r="M47" s="22"/>
      <c r="N47" s="21"/>
      <c r="O47" s="21"/>
      <c r="P47" s="23"/>
      <c r="Q47" s="2"/>
    </row>
  </sheetData>
  <mergeCells count="2">
    <mergeCell ref="E40:G40"/>
    <mergeCell ref="N40:P40"/>
  </mergeCells>
  <pageMargins left="0.7" right="0.7" top="0.75" bottom="0.75" header="0.3" footer="0.3"/>
  <pageSetup scale="53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Given Information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MaryEllen</dc:creator>
  <cp:lastModifiedBy>Chirag Shah</cp:lastModifiedBy>
  <cp:lastPrinted>2012-03-13T18:38:15Z</cp:lastPrinted>
  <dcterms:created xsi:type="dcterms:W3CDTF">2012-03-12T23:10:25Z</dcterms:created>
  <dcterms:modified xsi:type="dcterms:W3CDTF">2012-10-05T20:47:26Z</dcterms:modified>
</cp:coreProperties>
</file>