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05" windowWidth="13080" windowHeight="8070"/>
  </bookViews>
  <sheets>
    <sheet name="Phase 3" sheetId="1" r:id="rId1"/>
  </sheets>
  <definedNames>
    <definedName name="_xlnm.Print_Area" localSheetId="0">'Phase 3'!$A$1:$H$75</definedName>
    <definedName name="QuickMark" localSheetId="0">'Phase 3'!#REF!</definedName>
  </definedNames>
  <calcPr calcId="144525"/>
</workbook>
</file>

<file path=xl/calcChain.xml><?xml version="1.0" encoding="utf-8"?>
<calcChain xmlns="http://schemas.openxmlformats.org/spreadsheetml/2006/main">
  <c r="B38" i="1" l="1"/>
  <c r="C61" i="1" s="1"/>
  <c r="B47" i="1"/>
  <c r="B48" i="1" s="1"/>
  <c r="C62" i="1" s="1"/>
  <c r="B15" i="1"/>
  <c r="B14" i="1"/>
  <c r="B16" i="1"/>
  <c r="B29" i="1"/>
  <c r="D71" i="1" s="1"/>
  <c r="B18" i="1" l="1"/>
  <c r="B55" i="1" l="1"/>
  <c r="C63" i="1" s="1"/>
  <c r="C64" i="1" s="1"/>
  <c r="D72" i="1" s="1"/>
  <c r="B19" i="1"/>
  <c r="D70" i="1" s="1"/>
  <c r="G71" i="1" l="1"/>
</calcChain>
</file>

<file path=xl/sharedStrings.xml><?xml version="1.0" encoding="utf-8"?>
<sst xmlns="http://schemas.openxmlformats.org/spreadsheetml/2006/main" count="67" uniqueCount="60">
  <si>
    <t>N</t>
  </si>
  <si>
    <t>PV</t>
  </si>
  <si>
    <t>PMT</t>
  </si>
  <si>
    <t>FV</t>
  </si>
  <si>
    <t>Tax rate</t>
  </si>
  <si>
    <t>Coupon rate</t>
  </si>
  <si>
    <t>Years to Maturity</t>
  </si>
  <si>
    <t>Price</t>
  </si>
  <si>
    <t>Nominal dividend rate</t>
  </si>
  <si>
    <t>Par value</t>
  </si>
  <si>
    <t>Dividends per year</t>
  </si>
  <si>
    <t>Current dividend</t>
  </si>
  <si>
    <t>Constant growth rate</t>
  </si>
  <si>
    <t>Coupons per year</t>
  </si>
  <si>
    <t>Face value</t>
  </si>
  <si>
    <t>Average</t>
  </si>
  <si>
    <t>PART G</t>
  </si>
  <si>
    <t>METHOD</t>
  </si>
  <si>
    <t>ESTIMATE</t>
  </si>
  <si>
    <t>CAPM</t>
  </si>
  <si>
    <t>DCF</t>
  </si>
  <si>
    <t>WACC =</t>
  </si>
  <si>
    <t>β</t>
  </si>
  <si>
    <t>"Bond yield + RP" premium</t>
  </si>
  <si>
    <r>
      <t>k</t>
    </r>
    <r>
      <rPr>
        <b/>
        <vertAlign val="subscript"/>
        <sz val="10"/>
        <color indexed="16"/>
        <rFont val="Arial"/>
        <family val="2"/>
      </rPr>
      <t>s</t>
    </r>
    <r>
      <rPr>
        <b/>
        <sz val="10"/>
        <color indexed="16"/>
        <rFont val="Arial"/>
        <family val="2"/>
      </rPr>
      <t xml:space="preserve">         =</t>
    </r>
  </si>
  <si>
    <r>
      <t>w</t>
    </r>
    <r>
      <rPr>
        <b/>
        <vertAlign val="subscript"/>
        <sz val="10"/>
        <rFont val="Arial"/>
        <family val="2"/>
      </rPr>
      <t>d</t>
    </r>
  </si>
  <si>
    <r>
      <t>w</t>
    </r>
    <r>
      <rPr>
        <b/>
        <vertAlign val="subscript"/>
        <sz val="10"/>
        <rFont val="Arial"/>
        <family val="2"/>
      </rPr>
      <t>p</t>
    </r>
  </si>
  <si>
    <r>
      <t>w</t>
    </r>
    <r>
      <rPr>
        <b/>
        <vertAlign val="subscript"/>
        <sz val="10"/>
        <rFont val="Arial"/>
        <family val="2"/>
      </rPr>
      <t>s</t>
    </r>
  </si>
  <si>
    <r>
      <t>A-T r</t>
    </r>
    <r>
      <rPr>
        <b/>
        <vertAlign val="subscript"/>
        <sz val="10"/>
        <color indexed="16"/>
        <rFont val="Arial"/>
        <family val="2"/>
      </rPr>
      <t>d</t>
    </r>
  </si>
  <si>
    <r>
      <t>B-T r</t>
    </r>
    <r>
      <rPr>
        <b/>
        <vertAlign val="subscript"/>
        <sz val="10"/>
        <color indexed="16"/>
        <rFont val="Arial"/>
        <family val="2"/>
      </rPr>
      <t>d</t>
    </r>
  </si>
  <si>
    <r>
      <t>r</t>
    </r>
    <r>
      <rPr>
        <b/>
        <vertAlign val="subscript"/>
        <sz val="10"/>
        <color indexed="16"/>
        <rFont val="Arial"/>
        <family val="2"/>
      </rPr>
      <t>p</t>
    </r>
  </si>
  <si>
    <r>
      <t>RP</t>
    </r>
    <r>
      <rPr>
        <b/>
        <vertAlign val="subscript"/>
        <sz val="10"/>
        <rFont val="Arial"/>
        <family val="2"/>
      </rPr>
      <t>M</t>
    </r>
  </si>
  <si>
    <r>
      <t>r</t>
    </r>
    <r>
      <rPr>
        <b/>
        <vertAlign val="subscript"/>
        <sz val="10"/>
        <color indexed="16"/>
        <rFont val="Arial"/>
        <family val="2"/>
      </rPr>
      <t>S</t>
    </r>
    <r>
      <rPr>
        <b/>
        <sz val="10"/>
        <color indexed="16"/>
        <rFont val="Arial"/>
        <family val="2"/>
      </rPr>
      <t xml:space="preserve">       </t>
    </r>
  </si>
  <si>
    <r>
      <t>r</t>
    </r>
    <r>
      <rPr>
        <b/>
        <vertAlign val="subscript"/>
        <sz val="10"/>
        <rFont val="Arial"/>
        <family val="2"/>
      </rPr>
      <t>RF</t>
    </r>
  </si>
  <si>
    <r>
      <t>r</t>
    </r>
    <r>
      <rPr>
        <b/>
        <vertAlign val="subscript"/>
        <sz val="10"/>
        <color indexed="16"/>
        <rFont val="Arial"/>
        <family val="2"/>
      </rPr>
      <t>s</t>
    </r>
    <r>
      <rPr>
        <b/>
        <sz val="10"/>
        <color indexed="16"/>
        <rFont val="Arial"/>
        <family val="2"/>
      </rPr>
      <t xml:space="preserve"> </t>
    </r>
  </si>
  <si>
    <r>
      <t>D</t>
    </r>
    <r>
      <rPr>
        <b/>
        <vertAlign val="subscript"/>
        <sz val="10"/>
        <rFont val="Arial"/>
        <family val="2"/>
      </rPr>
      <t xml:space="preserve">1  </t>
    </r>
  </si>
  <si>
    <r>
      <t>r</t>
    </r>
    <r>
      <rPr>
        <b/>
        <vertAlign val="subscript"/>
        <sz val="10"/>
        <color indexed="16"/>
        <rFont val="Arial"/>
        <family val="2"/>
      </rPr>
      <t>d</t>
    </r>
    <r>
      <rPr>
        <b/>
        <sz val="10"/>
        <color indexed="16"/>
        <rFont val="Arial"/>
        <family val="2"/>
      </rPr>
      <t xml:space="preserve"> + RP</t>
    </r>
  </si>
  <si>
    <r>
      <t>A-T r</t>
    </r>
    <r>
      <rPr>
        <b/>
        <vertAlign val="subscript"/>
        <sz val="10"/>
        <rFont val="Arial"/>
        <family val="2"/>
      </rPr>
      <t>d</t>
    </r>
  </si>
  <si>
    <r>
      <t>r</t>
    </r>
    <r>
      <rPr>
        <b/>
        <vertAlign val="subscript"/>
        <sz val="10"/>
        <rFont val="Arial"/>
        <family val="2"/>
      </rPr>
      <t>p</t>
    </r>
  </si>
  <si>
    <r>
      <t>r</t>
    </r>
    <r>
      <rPr>
        <b/>
        <vertAlign val="subscript"/>
        <sz val="10"/>
        <rFont val="Arial"/>
        <family val="2"/>
      </rPr>
      <t>s</t>
    </r>
  </si>
  <si>
    <t>Cost of Capital - WACC</t>
  </si>
  <si>
    <t>Market Interest Rate</t>
  </si>
  <si>
    <t>Cost of Preferred Stock</t>
  </si>
  <si>
    <t>Cost of Common Stock</t>
  </si>
  <si>
    <t>a) What is the market interest rate on UPC's debt and its component cost of debt?</t>
  </si>
  <si>
    <t>b) What is UPC's cost of preferred stock?</t>
  </si>
  <si>
    <t>c) What is UPC’s estimated cost of common equity using the CAPM approach?</t>
  </si>
  <si>
    <t>Beta</t>
  </si>
  <si>
    <t>Risk Free Rate</t>
  </si>
  <si>
    <t>Market Risk Premium</t>
  </si>
  <si>
    <t>Cost of Debt</t>
  </si>
  <si>
    <t>Dividend after Year 1</t>
  </si>
  <si>
    <t>d) What is the estimated cost of common equity using the DCF approach?</t>
  </si>
  <si>
    <t>Discounted Cash Flow Approach (DCF)</t>
  </si>
  <si>
    <t>e) What is the bond-yield-plus-risk-premium estimate for UPC’s cost of common equity?</t>
  </si>
  <si>
    <t>Given RP =</t>
  </si>
  <si>
    <r>
      <t>f) What is your final estimate for r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>?</t>
    </r>
  </si>
  <si>
    <t>WACC</t>
  </si>
  <si>
    <t>g) What is UPC’s overall, or weighted average cost of capital (WACC)?</t>
  </si>
  <si>
    <t>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</si>
</sst>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164" formatCode="0.0%"/>
    <numFmt numFmtId="165" formatCode="&quot;$&quot;#,##0.00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2"/>
      <color indexed="16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6"/>
      <name val="Arial"/>
      <family val="2"/>
    </font>
    <font>
      <b/>
      <vertAlign val="subscript"/>
      <sz val="10"/>
      <color indexed="16"/>
      <name val="Arial"/>
      <family val="2"/>
    </font>
    <font>
      <b/>
      <vertAlign val="sub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17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9" fontId="3" fillId="0" borderId="0" xfId="0" applyNumberFormat="1" applyFont="1" applyFill="1" applyAlignment="1"/>
    <xf numFmtId="0" fontId="7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7" fontId="2" fillId="0" borderId="0" xfId="0" applyNumberFormat="1" applyFont="1" applyFill="1" applyAlignment="1">
      <alignment horizontal="right"/>
    </xf>
    <xf numFmtId="6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9" fontId="2" fillId="0" borderId="0" xfId="0" applyNumberFormat="1" applyFont="1" applyFill="1" applyAlignment="1">
      <alignment horizontal="center"/>
    </xf>
    <xf numFmtId="8" fontId="2" fillId="0" borderId="0" xfId="0" applyNumberFormat="1" applyFont="1" applyFill="1" applyAlignment="1">
      <alignment horizontal="center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10" fontId="7" fillId="0" borderId="5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left"/>
    </xf>
    <xf numFmtId="10" fontId="7" fillId="0" borderId="7" xfId="0" applyNumberFormat="1" applyFont="1" applyFill="1" applyBorder="1" applyAlignment="1">
      <alignment horizontal="center"/>
    </xf>
    <xf numFmtId="9" fontId="2" fillId="0" borderId="0" xfId="1" applyFont="1" applyFill="1" applyAlignment="1">
      <alignment horizontal="center"/>
    </xf>
    <xf numFmtId="10" fontId="2" fillId="0" borderId="0" xfId="0" applyNumberFormat="1" applyFont="1" applyFill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9" fontId="2" fillId="0" borderId="0" xfId="0" applyNumberFormat="1" applyFont="1" applyFill="1" applyBorder="1" applyAlignment="1"/>
    <xf numFmtId="1" fontId="2" fillId="0" borderId="0" xfId="0" applyNumberFormat="1" applyFont="1" applyFill="1" applyBorder="1" applyAlignment="1"/>
    <xf numFmtId="8" fontId="2" fillId="0" borderId="0" xfId="0" applyNumberFormat="1" applyFont="1" applyFill="1" applyBorder="1" applyAlignment="1"/>
    <xf numFmtId="6" fontId="2" fillId="0" borderId="0" xfId="0" applyNumberFormat="1" applyFont="1" applyFill="1" applyBorder="1" applyAlignment="1"/>
    <xf numFmtId="9" fontId="5" fillId="0" borderId="0" xfId="0" applyNumberFormat="1" applyFont="1" applyFill="1" applyBorder="1" applyAlignment="1"/>
    <xf numFmtId="0" fontId="7" fillId="2" borderId="9" xfId="0" applyFont="1" applyFill="1" applyBorder="1" applyAlignment="1">
      <alignment horizontal="left"/>
    </xf>
    <xf numFmtId="164" fontId="7" fillId="2" borderId="10" xfId="1" applyNumberFormat="1" applyFont="1" applyFill="1" applyBorder="1" applyAlignment="1">
      <alignment horizontal="right"/>
    </xf>
    <xf numFmtId="164" fontId="7" fillId="2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8" fontId="6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0" fontId="7" fillId="2" borderId="10" xfId="1" applyNumberFormat="1" applyFont="1" applyFill="1" applyBorder="1" applyAlignment="1">
      <alignment horizontal="center"/>
    </xf>
    <xf numFmtId="0" fontId="7" fillId="2" borderId="9" xfId="0" applyFont="1" applyFill="1" applyBorder="1"/>
    <xf numFmtId="10" fontId="7" fillId="2" borderId="10" xfId="0" applyNumberFormat="1" applyFont="1" applyFill="1" applyBorder="1" applyAlignment="1">
      <alignment horizontal="center"/>
    </xf>
    <xf numFmtId="165" fontId="2" fillId="0" borderId="0" xfId="0" applyNumberFormat="1" applyFont="1" applyFill="1" applyAlignment="1">
      <alignment horizontal="right"/>
    </xf>
    <xf numFmtId="10" fontId="7" fillId="2" borderId="10" xfId="1" applyNumberFormat="1" applyFont="1" applyFill="1" applyBorder="1" applyAlignment="1">
      <alignment horizontal="right"/>
    </xf>
    <xf numFmtId="0" fontId="7" fillId="2" borderId="11" xfId="0" applyFont="1" applyFill="1" applyBorder="1" applyAlignment="1">
      <alignment horizontal="left"/>
    </xf>
    <xf numFmtId="10" fontId="7" fillId="2" borderId="12" xfId="0" applyNumberFormat="1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9" fontId="5" fillId="3" borderId="0" xfId="0" applyNumberFormat="1" applyFont="1" applyFill="1" applyBorder="1" applyAlignment="1"/>
    <xf numFmtId="1" fontId="5" fillId="3" borderId="0" xfId="0" applyNumberFormat="1" applyFont="1" applyFill="1" applyBorder="1" applyAlignment="1"/>
    <xf numFmtId="0" fontId="5" fillId="3" borderId="0" xfId="0" applyFont="1" applyFill="1" applyBorder="1" applyAlignment="1"/>
    <xf numFmtId="8" fontId="5" fillId="3" borderId="0" xfId="0" applyNumberFormat="1" applyFont="1" applyFill="1" applyBorder="1" applyAlignment="1"/>
    <xf numFmtId="6" fontId="5" fillId="3" borderId="0" xfId="0" applyNumberFormat="1" applyFont="1" applyFill="1" applyBorder="1" applyAlignment="1"/>
    <xf numFmtId="0" fontId="2" fillId="0" borderId="0" xfId="0" applyFont="1" applyFill="1" applyBorder="1" applyAlignment="1">
      <alignment horizontal="right"/>
    </xf>
    <xf numFmtId="0" fontId="7" fillId="4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4" xfId="0" applyFont="1" applyFill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abSelected="1" zoomScaleNormal="100" zoomScaleSheetLayoutView="100" workbookViewId="0">
      <selection sqref="A1:XFD2"/>
    </sheetView>
  </sheetViews>
  <sheetFormatPr defaultColWidth="10.7109375" defaultRowHeight="12.75" x14ac:dyDescent="0.2"/>
  <cols>
    <col min="1" max="8" width="11.140625" style="2" customWidth="1"/>
    <col min="9" max="16384" width="10.7109375" style="2"/>
  </cols>
  <sheetData>
    <row r="1" spans="1:9" ht="15.75" x14ac:dyDescent="0.25">
      <c r="A1" s="57" t="s">
        <v>40</v>
      </c>
      <c r="B1" s="57"/>
      <c r="C1" s="57"/>
      <c r="D1" s="57"/>
      <c r="E1" s="57"/>
      <c r="F1" s="57"/>
      <c r="G1" s="57"/>
      <c r="H1" s="57"/>
      <c r="I1" s="3"/>
    </row>
    <row r="2" spans="1:9" x14ac:dyDescent="0.2">
      <c r="C2" s="6"/>
    </row>
    <row r="3" spans="1:9" x14ac:dyDescent="0.2">
      <c r="A3" s="58" t="s">
        <v>41</v>
      </c>
      <c r="B3" s="59"/>
    </row>
    <row r="4" spans="1:9" x14ac:dyDescent="0.2">
      <c r="A4" s="1" t="s">
        <v>44</v>
      </c>
      <c r="B4" s="1"/>
      <c r="C4" s="4"/>
      <c r="D4" s="4"/>
      <c r="E4" s="4"/>
      <c r="F4" s="4"/>
      <c r="G4" s="4"/>
      <c r="H4" s="4"/>
    </row>
    <row r="6" spans="1:9" x14ac:dyDescent="0.2">
      <c r="A6" s="48" t="s">
        <v>5</v>
      </c>
      <c r="B6" s="49"/>
      <c r="C6" s="50">
        <v>0.06</v>
      </c>
    </row>
    <row r="7" spans="1:9" x14ac:dyDescent="0.2">
      <c r="A7" s="48" t="s">
        <v>13</v>
      </c>
      <c r="B7" s="49"/>
      <c r="C7" s="51">
        <v>1</v>
      </c>
    </row>
    <row r="8" spans="1:9" x14ac:dyDescent="0.2">
      <c r="A8" s="48" t="s">
        <v>6</v>
      </c>
      <c r="B8" s="49"/>
      <c r="C8" s="52">
        <v>15</v>
      </c>
    </row>
    <row r="9" spans="1:9" x14ac:dyDescent="0.2">
      <c r="A9" s="48" t="s">
        <v>7</v>
      </c>
      <c r="B9" s="49"/>
      <c r="C9" s="53">
        <v>10153.719999999999</v>
      </c>
    </row>
    <row r="10" spans="1:9" x14ac:dyDescent="0.2">
      <c r="A10" s="48" t="s">
        <v>14</v>
      </c>
      <c r="B10" s="49"/>
      <c r="C10" s="54">
        <v>10000</v>
      </c>
    </row>
    <row r="11" spans="1:9" x14ac:dyDescent="0.2">
      <c r="A11" s="48" t="s">
        <v>4</v>
      </c>
      <c r="B11" s="49"/>
      <c r="C11" s="50">
        <v>0.3</v>
      </c>
      <c r="D11" s="36"/>
    </row>
    <row r="13" spans="1:9" x14ac:dyDescent="0.2">
      <c r="A13" s="1" t="s">
        <v>0</v>
      </c>
      <c r="B13" s="8">
        <v>15</v>
      </c>
    </row>
    <row r="14" spans="1:9" x14ac:dyDescent="0.2">
      <c r="A14" s="1" t="s">
        <v>1</v>
      </c>
      <c r="B14" s="9">
        <f>C9</f>
        <v>10153.719999999999</v>
      </c>
    </row>
    <row r="15" spans="1:9" x14ac:dyDescent="0.2">
      <c r="A15" s="1" t="s">
        <v>2</v>
      </c>
      <c r="B15" s="10">
        <f>C6*C10/C7</f>
        <v>600</v>
      </c>
    </row>
    <row r="16" spans="1:9" x14ac:dyDescent="0.2">
      <c r="A16" s="1" t="s">
        <v>3</v>
      </c>
      <c r="B16" s="10">
        <f>C10</f>
        <v>10000</v>
      </c>
    </row>
    <row r="17" spans="1:8" ht="13.5" thickBot="1" x14ac:dyDescent="0.25">
      <c r="B17" s="11"/>
    </row>
    <row r="18" spans="1:8" ht="15" thickBot="1" x14ac:dyDescent="0.3">
      <c r="A18" s="33" t="s">
        <v>29</v>
      </c>
      <c r="B18" s="35">
        <f>RATE(B13,B15,-B14,B16)*C7</f>
        <v>5.8433417327186044E-2</v>
      </c>
      <c r="C18" s="2" t="s">
        <v>41</v>
      </c>
    </row>
    <row r="19" spans="1:8" ht="15" thickBot="1" x14ac:dyDescent="0.3">
      <c r="A19" s="33" t="s">
        <v>28</v>
      </c>
      <c r="B19" s="34">
        <f>B18*(1-0.3)</f>
        <v>4.0903392129030228E-2</v>
      </c>
      <c r="C19" s="2" t="s">
        <v>50</v>
      </c>
    </row>
    <row r="21" spans="1:8" x14ac:dyDescent="0.2">
      <c r="A21" s="58" t="s">
        <v>42</v>
      </c>
      <c r="B21" s="59"/>
    </row>
    <row r="22" spans="1:8" x14ac:dyDescent="0.2">
      <c r="A22" s="1" t="s">
        <v>45</v>
      </c>
      <c r="B22" s="4"/>
      <c r="C22" s="4"/>
      <c r="D22" s="4"/>
      <c r="E22" s="4"/>
      <c r="F22" s="4"/>
      <c r="G22" s="4"/>
      <c r="H22" s="4"/>
    </row>
    <row r="24" spans="1:8" x14ac:dyDescent="0.2">
      <c r="A24" s="26" t="s">
        <v>8</v>
      </c>
      <c r="B24" s="27"/>
      <c r="C24" s="28">
        <v>0.08</v>
      </c>
      <c r="D24" s="27"/>
      <c r="E24" s="1"/>
    </row>
    <row r="25" spans="1:8" x14ac:dyDescent="0.2">
      <c r="A25" s="26" t="s">
        <v>10</v>
      </c>
      <c r="B25" s="27"/>
      <c r="C25" s="29">
        <v>4</v>
      </c>
      <c r="D25" s="27"/>
      <c r="E25" s="1"/>
    </row>
    <row r="26" spans="1:8" x14ac:dyDescent="0.2">
      <c r="A26" s="26" t="s">
        <v>9</v>
      </c>
      <c r="B26" s="27"/>
      <c r="C26" s="31">
        <v>100</v>
      </c>
      <c r="D26" s="39"/>
      <c r="E26" s="15"/>
      <c r="F26" s="12"/>
    </row>
    <row r="27" spans="1:8" x14ac:dyDescent="0.2">
      <c r="A27" s="26" t="s">
        <v>7</v>
      </c>
      <c r="B27" s="27"/>
      <c r="C27" s="30">
        <v>111.1</v>
      </c>
      <c r="D27" s="39"/>
      <c r="E27" s="17"/>
      <c r="F27" s="12"/>
    </row>
    <row r="28" spans="1:8" ht="13.5" thickBot="1" x14ac:dyDescent="0.25">
      <c r="A28" s="5"/>
      <c r="B28" s="5"/>
      <c r="C28" s="37"/>
      <c r="D28" s="38"/>
      <c r="E28" s="13"/>
      <c r="F28" s="12"/>
    </row>
    <row r="29" spans="1:8" ht="15" thickBot="1" x14ac:dyDescent="0.3">
      <c r="A29" s="33" t="s">
        <v>30</v>
      </c>
      <c r="B29" s="40">
        <f>C26*C24/C27</f>
        <v>7.2007200720072009E-2</v>
      </c>
      <c r="C29" s="63" t="s">
        <v>42</v>
      </c>
      <c r="D29" s="62"/>
      <c r="E29" s="12"/>
      <c r="F29" s="12"/>
    </row>
    <row r="31" spans="1:8" x14ac:dyDescent="0.2">
      <c r="A31" s="58" t="s">
        <v>43</v>
      </c>
      <c r="B31" s="59"/>
    </row>
    <row r="32" spans="1:8" x14ac:dyDescent="0.2">
      <c r="A32" s="1" t="s">
        <v>46</v>
      </c>
      <c r="B32" s="4"/>
      <c r="C32" s="4"/>
      <c r="D32" s="4"/>
      <c r="E32" s="4"/>
      <c r="F32" s="4"/>
      <c r="G32" s="4"/>
      <c r="H32" s="4"/>
    </row>
    <row r="34" spans="1:8" x14ac:dyDescent="0.2">
      <c r="A34" s="27" t="s">
        <v>22</v>
      </c>
      <c r="B34" s="27"/>
      <c r="C34" s="55">
        <v>1.2</v>
      </c>
      <c r="D34" s="1" t="s">
        <v>47</v>
      </c>
      <c r="E34" s="1"/>
    </row>
    <row r="35" spans="1:8" ht="14.25" x14ac:dyDescent="0.25">
      <c r="A35" s="27" t="s">
        <v>33</v>
      </c>
      <c r="B35" s="27"/>
      <c r="C35" s="28">
        <v>7.0000000000000007E-2</v>
      </c>
      <c r="D35" s="1" t="s">
        <v>48</v>
      </c>
      <c r="E35" s="1"/>
    </row>
    <row r="36" spans="1:8" ht="14.25" x14ac:dyDescent="0.25">
      <c r="A36" s="27" t="s">
        <v>31</v>
      </c>
      <c r="B36" s="27"/>
      <c r="C36" s="28">
        <v>0.06</v>
      </c>
      <c r="D36" s="62" t="s">
        <v>49</v>
      </c>
      <c r="E36" s="62"/>
      <c r="F36" s="15"/>
    </row>
    <row r="37" spans="1:8" ht="13.5" thickBot="1" x14ac:dyDescent="0.25">
      <c r="A37" s="14"/>
      <c r="B37" s="16"/>
      <c r="C37" s="15"/>
      <c r="D37" s="15"/>
      <c r="E37" s="15"/>
      <c r="F37" s="16"/>
    </row>
    <row r="38" spans="1:8" ht="15" thickBot="1" x14ac:dyDescent="0.3">
      <c r="A38" s="41" t="s">
        <v>32</v>
      </c>
      <c r="B38" s="42">
        <f>C35+C34*C36</f>
        <v>0.14200000000000002</v>
      </c>
      <c r="C38" s="63" t="s">
        <v>43</v>
      </c>
      <c r="D38" s="62"/>
      <c r="E38" s="15"/>
      <c r="F38" s="15"/>
    </row>
    <row r="40" spans="1:8" x14ac:dyDescent="0.2">
      <c r="A40" s="58" t="s">
        <v>53</v>
      </c>
      <c r="B40" s="59"/>
      <c r="C40" s="59"/>
      <c r="D40" s="59"/>
    </row>
    <row r="41" spans="1:8" x14ac:dyDescent="0.2">
      <c r="A41" s="1" t="s">
        <v>52</v>
      </c>
      <c r="B41" s="4"/>
      <c r="C41" s="4"/>
      <c r="D41" s="4"/>
      <c r="E41" s="4"/>
      <c r="F41" s="4"/>
      <c r="G41" s="4"/>
      <c r="H41" s="4"/>
    </row>
    <row r="43" spans="1:8" x14ac:dyDescent="0.2">
      <c r="A43" s="27" t="s">
        <v>7</v>
      </c>
      <c r="B43" s="27"/>
      <c r="C43" s="31">
        <v>100</v>
      </c>
    </row>
    <row r="44" spans="1:8" x14ac:dyDescent="0.2">
      <c r="A44" s="27" t="s">
        <v>11</v>
      </c>
      <c r="B44" s="27"/>
      <c r="C44" s="30">
        <v>10</v>
      </c>
    </row>
    <row r="45" spans="1:8" x14ac:dyDescent="0.2">
      <c r="A45" s="27" t="s">
        <v>12</v>
      </c>
      <c r="B45" s="27"/>
      <c r="C45" s="28">
        <v>4.4999999999999998E-2</v>
      </c>
    </row>
    <row r="47" spans="1:8" ht="15" thickBot="1" x14ac:dyDescent="0.3">
      <c r="A47" s="1" t="s">
        <v>35</v>
      </c>
      <c r="B47" s="43">
        <f>C44*(1+C45)</f>
        <v>10.45</v>
      </c>
      <c r="C47" s="62" t="s">
        <v>51</v>
      </c>
      <c r="D47" s="62"/>
      <c r="E47" s="15"/>
      <c r="F47" s="15"/>
      <c r="G47" s="14"/>
    </row>
    <row r="48" spans="1:8" ht="13.5" customHeight="1" thickBot="1" x14ac:dyDescent="0.3">
      <c r="A48" s="41" t="s">
        <v>34</v>
      </c>
      <c r="B48" s="44">
        <f>B47/C43+C45</f>
        <v>0.14949999999999999</v>
      </c>
      <c r="C48" s="63" t="s">
        <v>43</v>
      </c>
      <c r="D48" s="62"/>
    </row>
    <row r="50" spans="1:8" x14ac:dyDescent="0.2">
      <c r="A50" s="60" t="s">
        <v>43</v>
      </c>
      <c r="B50" s="61"/>
      <c r="C50" s="61"/>
    </row>
    <row r="51" spans="1:8" x14ac:dyDescent="0.2">
      <c r="A51" s="1" t="s">
        <v>54</v>
      </c>
      <c r="B51" s="4"/>
      <c r="C51" s="4"/>
      <c r="D51" s="4"/>
      <c r="E51" s="4"/>
      <c r="F51" s="4"/>
      <c r="G51" s="4"/>
      <c r="H51" s="4"/>
    </row>
    <row r="53" spans="1:8" x14ac:dyDescent="0.2">
      <c r="A53" s="26" t="s">
        <v>23</v>
      </c>
      <c r="B53" s="27"/>
      <c r="D53" s="2" t="s">
        <v>55</v>
      </c>
      <c r="E53" s="32">
        <v>0.03</v>
      </c>
    </row>
    <row r="54" spans="1:8" ht="13.5" thickBot="1" x14ac:dyDescent="0.25"/>
    <row r="55" spans="1:8" ht="15" thickBot="1" x14ac:dyDescent="0.3">
      <c r="A55" s="41" t="s">
        <v>24</v>
      </c>
      <c r="B55" s="40">
        <f>B18+E53</f>
        <v>8.8433417327186042E-2</v>
      </c>
      <c r="C55" s="14"/>
      <c r="D55" s="14"/>
    </row>
    <row r="56" spans="1:8" ht="13.5" thickBot="1" x14ac:dyDescent="0.25"/>
    <row r="57" spans="1:8" ht="13.5" thickBot="1" x14ac:dyDescent="0.25">
      <c r="A57" s="7" t="s">
        <v>16</v>
      </c>
    </row>
    <row r="58" spans="1:8" ht="14.25" x14ac:dyDescent="0.25">
      <c r="A58" s="1" t="s">
        <v>56</v>
      </c>
      <c r="B58" s="4"/>
      <c r="C58" s="4"/>
      <c r="D58" s="4"/>
      <c r="E58" s="4"/>
      <c r="F58" s="4"/>
      <c r="G58" s="4"/>
      <c r="H58" s="4"/>
    </row>
    <row r="59" spans="1:8" ht="13.5" thickBot="1" x14ac:dyDescent="0.25"/>
    <row r="60" spans="1:8" x14ac:dyDescent="0.2">
      <c r="B60" s="18" t="s">
        <v>17</v>
      </c>
      <c r="C60" s="19" t="s">
        <v>18</v>
      </c>
    </row>
    <row r="61" spans="1:8" x14ac:dyDescent="0.2">
      <c r="B61" s="20" t="s">
        <v>19</v>
      </c>
      <c r="C61" s="21">
        <f>B38</f>
        <v>0.14200000000000002</v>
      </c>
    </row>
    <row r="62" spans="1:8" x14ac:dyDescent="0.2">
      <c r="B62" s="20" t="s">
        <v>20</v>
      </c>
      <c r="C62" s="21">
        <f>B48</f>
        <v>0.14949999999999999</v>
      </c>
    </row>
    <row r="63" spans="1:8" ht="14.25" x14ac:dyDescent="0.25">
      <c r="B63" s="22" t="s">
        <v>36</v>
      </c>
      <c r="C63" s="23">
        <f>B55</f>
        <v>8.8433417327186042E-2</v>
      </c>
    </row>
    <row r="64" spans="1:8" ht="13.5" thickBot="1" x14ac:dyDescent="0.25">
      <c r="B64" s="45" t="s">
        <v>15</v>
      </c>
      <c r="C64" s="46">
        <f>AVERAGE(C61:C63)</f>
        <v>0.12664447244239532</v>
      </c>
    </row>
    <row r="66" spans="1:8" ht="13.5" thickBot="1" x14ac:dyDescent="0.25">
      <c r="B66" s="12"/>
    </row>
    <row r="67" spans="1:8" ht="13.5" thickBot="1" x14ac:dyDescent="0.25">
      <c r="A67" s="56" t="s">
        <v>57</v>
      </c>
      <c r="B67" s="12"/>
    </row>
    <row r="68" spans="1:8" x14ac:dyDescent="0.2">
      <c r="A68" s="1" t="s">
        <v>58</v>
      </c>
      <c r="B68" s="4"/>
      <c r="C68" s="4"/>
      <c r="D68" s="4"/>
      <c r="E68" s="4"/>
      <c r="F68" s="4"/>
      <c r="G68" s="4"/>
      <c r="H68" s="4"/>
    </row>
    <row r="69" spans="1:8" x14ac:dyDescent="0.2">
      <c r="B69" s="2" t="s">
        <v>59</v>
      </c>
    </row>
    <row r="70" spans="1:8" ht="15" thickBot="1" x14ac:dyDescent="0.3">
      <c r="A70" s="15" t="s">
        <v>25</v>
      </c>
      <c r="B70" s="24">
        <v>0.3</v>
      </c>
      <c r="C70" s="15" t="s">
        <v>37</v>
      </c>
      <c r="D70" s="25">
        <f>B19</f>
        <v>4.0903392129030228E-2</v>
      </c>
      <c r="E70" s="15"/>
      <c r="F70" s="15"/>
      <c r="G70" s="15"/>
    </row>
    <row r="71" spans="1:8" ht="15" thickBot="1" x14ac:dyDescent="0.3">
      <c r="A71" s="15" t="s">
        <v>26</v>
      </c>
      <c r="B71" s="24">
        <v>0.1</v>
      </c>
      <c r="C71" s="15" t="s">
        <v>38</v>
      </c>
      <c r="D71" s="25">
        <f>B29</f>
        <v>7.2007200720072009E-2</v>
      </c>
      <c r="E71" s="15"/>
      <c r="F71" s="47" t="s">
        <v>21</v>
      </c>
      <c r="G71" s="42">
        <f>B70*D70+B71*D71+B72*D72</f>
        <v>9.5458421176153455E-2</v>
      </c>
    </row>
    <row r="72" spans="1:8" ht="14.25" x14ac:dyDescent="0.25">
      <c r="A72" s="15" t="s">
        <v>27</v>
      </c>
      <c r="B72" s="24">
        <v>0.6</v>
      </c>
      <c r="C72" s="15" t="s">
        <v>39</v>
      </c>
      <c r="D72" s="25">
        <f>C64</f>
        <v>0.12664447244239532</v>
      </c>
      <c r="E72" s="15"/>
      <c r="F72" s="15"/>
      <c r="G72" s="15"/>
    </row>
  </sheetData>
  <mergeCells count="11">
    <mergeCell ref="A50:C50"/>
    <mergeCell ref="D36:E36"/>
    <mergeCell ref="C47:D47"/>
    <mergeCell ref="C38:D38"/>
    <mergeCell ref="C29:D29"/>
    <mergeCell ref="C48:D48"/>
    <mergeCell ref="A40:D40"/>
    <mergeCell ref="A1:H1"/>
    <mergeCell ref="A3:B3"/>
    <mergeCell ref="A21:B21"/>
    <mergeCell ref="A31:B31"/>
  </mergeCells>
  <phoneticPr fontId="0" type="noConversion"/>
  <pageMargins left="0.75" right="0.75" top="1" bottom="0.5" header="0.5" footer="0.5"/>
  <pageSetup orientation="portrait" r:id="rId1"/>
  <headerFooter alignWithMargins="0"/>
  <rowBreaks count="1" manualBreakCount="1">
    <brk id="4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Phase 3</vt:lpstr>
      <vt:lpstr>'Phase 3'!Print_Area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Adu-Boateng</dc:creator>
  <cp:lastModifiedBy>Linds</cp:lastModifiedBy>
  <cp:lastPrinted>2011-02-07T20:51:51Z</cp:lastPrinted>
  <dcterms:created xsi:type="dcterms:W3CDTF">2002-12-03T05:51:09Z</dcterms:created>
  <dcterms:modified xsi:type="dcterms:W3CDTF">2011-02-07T21:14:02Z</dcterms:modified>
</cp:coreProperties>
</file>