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TS\Desktop\"/>
    </mc:Choice>
  </mc:AlternateContent>
  <bookViews>
    <workbookView xWindow="0" yWindow="0" windowWidth="20490" windowHeight="8820"/>
  </bookViews>
  <sheets>
    <sheet name="Analysis Template" sheetId="1" r:id="rId1"/>
  </sheets>
  <calcPr calcId="171027"/>
</workbook>
</file>

<file path=xl/calcChain.xml><?xml version="1.0" encoding="utf-8"?>
<calcChain xmlns="http://schemas.openxmlformats.org/spreadsheetml/2006/main">
  <c r="H11" i="1" l="1"/>
  <c r="H20" i="1"/>
  <c r="H30" i="1" s="1"/>
  <c r="F20" i="1"/>
  <c r="F30" i="1" s="1"/>
  <c r="F11" i="1"/>
  <c r="I11" i="1"/>
  <c r="J11" i="1" s="1"/>
  <c r="D15" i="1"/>
  <c r="D30" i="1"/>
  <c r="E20" i="1" s="1"/>
  <c r="B17" i="1"/>
  <c r="C11" i="1" s="1"/>
  <c r="B30" i="1"/>
  <c r="C20" i="1" s="1"/>
  <c r="D17" i="1" l="1"/>
  <c r="E11" i="1" s="1"/>
  <c r="G30" i="1"/>
  <c r="F17" i="1"/>
  <c r="G17" i="1" s="1"/>
  <c r="H17" i="1"/>
  <c r="G11" i="1"/>
  <c r="G20" i="1"/>
  <c r="I20" i="1"/>
  <c r="J20" i="1" s="1"/>
  <c r="I30" i="1"/>
  <c r="J30" i="1" s="1"/>
  <c r="I17" i="1" l="1"/>
  <c r="J17" i="1" s="1"/>
  <c r="C30" i="1"/>
  <c r="C17" i="1"/>
  <c r="E17" i="1"/>
  <c r="E30" i="1"/>
</calcChain>
</file>

<file path=xl/sharedStrings.xml><?xml version="1.0" encoding="utf-8"?>
<sst xmlns="http://schemas.openxmlformats.org/spreadsheetml/2006/main" count="42" uniqueCount="41">
  <si>
    <t>Tuition &amp; Fees</t>
  </si>
  <si>
    <t>Residence &amp; Dining Fees</t>
  </si>
  <si>
    <t>Sales of Services</t>
  </si>
  <si>
    <t>REVENUES</t>
  </si>
  <si>
    <t>EXPENSES</t>
  </si>
  <si>
    <t>Instruction</t>
  </si>
  <si>
    <t>Research</t>
  </si>
  <si>
    <t>Public Service</t>
  </si>
  <si>
    <t>Academic Support</t>
  </si>
  <si>
    <t>Student Services</t>
  </si>
  <si>
    <t>Institutional Support</t>
  </si>
  <si>
    <t xml:space="preserve">Facilities Operation-Maintenance </t>
  </si>
  <si>
    <t>Depreciation</t>
  </si>
  <si>
    <t>% of Total</t>
  </si>
  <si>
    <t>State Appropriation</t>
  </si>
  <si>
    <t>TOTAL (Summed) REVENUES</t>
  </si>
  <si>
    <t>TOTAL (Summed) EXPENSES</t>
  </si>
  <si>
    <t>University of Maine System Budget Analysis</t>
  </si>
  <si>
    <t>Note: Revenue &amp; expense data was obtained from UMS Financial Reports &amp; represent actual, audited amounts (as opposed to planned and unaudited amounts shown in budgets).</t>
  </si>
  <si>
    <t xml:space="preserve"> Adjusted for Inflation</t>
  </si>
  <si>
    <t>% Change 2003 - 2013</t>
  </si>
  <si>
    <r>
      <t xml:space="preserve">% Change 2003 - 2013 </t>
    </r>
    <r>
      <rPr>
        <b/>
        <sz val="9"/>
        <color rgb="FF0000CC"/>
        <rFont val="Comic Sans MS"/>
        <family val="4"/>
      </rPr>
      <t>(Positives= % ahead of inflation; negatives=% lagging behind impact of inflation)</t>
    </r>
  </si>
  <si>
    <t>Not Yet Adjusted for Inflation (A.k.a. "Crude"  or "Unadjusted" Trends)</t>
  </si>
  <si>
    <t>$ Change 2003 - 2013 (Amount in $000s)</t>
  </si>
  <si>
    <r>
      <t xml:space="preserve">$ Change 2003 - 2013 in $000s </t>
    </r>
    <r>
      <rPr>
        <b/>
        <sz val="9"/>
        <color rgb="FF0000CC"/>
        <rFont val="Comic Sans MS"/>
        <family val="4"/>
      </rPr>
      <t>(Positive amounts=amounts ahead of amount need to stay abreast of inflation; negatives=amount of gaps between needed and actual amounts)</t>
    </r>
  </si>
  <si>
    <r>
      <t xml:space="preserve">2003 Amounts (in $000s) Expressed in 2013 $s </t>
    </r>
    <r>
      <rPr>
        <b/>
        <sz val="11"/>
        <color rgb="FF0000CC"/>
        <rFont val="Comic Sans MS"/>
        <family val="4"/>
      </rPr>
      <t xml:space="preserve">Deflator = 0.79 </t>
    </r>
    <r>
      <rPr>
        <b/>
        <sz val="9"/>
        <color rgb="FF0000CC"/>
        <rFont val="Comic Sans MS"/>
        <family val="4"/>
      </rPr>
      <t>(Think of these amounts as $s needed to stay abreast of inflation)</t>
    </r>
  </si>
  <si>
    <t xml:space="preserve">Amounts in $000s </t>
  </si>
  <si>
    <t>Grants &amp; Contracts (1)</t>
  </si>
  <si>
    <t>Indirect Cost Recovery (2)</t>
  </si>
  <si>
    <t>Student Scholarships from UMS (4)</t>
  </si>
  <si>
    <t>(3) External student aid is financed with federal and other funds.</t>
  </si>
  <si>
    <t>(4) These scholarships reduce student charges received by UMS, which means they reduce university revenue.</t>
  </si>
  <si>
    <t>(2) Indirect costs are charged on some grants and most contracts to underwrite the University's overhead expenses.</t>
  </si>
  <si>
    <t>(1) Grants include student aid from external sources, e.g. the federal government.</t>
  </si>
  <si>
    <t>Payments to Students of Aid from Sources External to UMS (3)</t>
  </si>
  <si>
    <t xml:space="preserve">Note: I've entered some formulas to help you with this spreadsheet. Some results of formulas will look like errors until you fill in relevant sections. </t>
  </si>
  <si>
    <t>Amounts in $000s  (So add 3 zeros to the number shown, e.g., $143,742 =$143,742,000)</t>
  </si>
  <si>
    <t>Analysis of Trends in Revenues and Expenses, University of Maine System, 2003 - 2013</t>
  </si>
  <si>
    <r>
      <rPr>
        <b/>
        <sz val="12"/>
        <color rgb="FF0000CC"/>
        <rFont val="Comic Sans MS"/>
        <family val="4"/>
      </rPr>
      <t>Comparison of Shares</t>
    </r>
    <r>
      <rPr>
        <b/>
        <sz val="11"/>
        <color theme="1"/>
        <rFont val="Comic Sans MS"/>
        <family val="4"/>
      </rPr>
      <t xml:space="preserve"> (NOTE: If the share of total increases, the revenue source or "object of expenditure" has become more important. If the share of total declines, the relevant revenue source of "object of expenditure" has become less important.)</t>
    </r>
  </si>
  <si>
    <r>
      <t xml:space="preserve">Trends Before Adjusting for Inflation </t>
    </r>
    <r>
      <rPr>
        <b/>
        <sz val="11"/>
        <rFont val="Comic Sans MS"/>
        <family val="4"/>
      </rPr>
      <t>(NOTE: We usually state the amounts and %s for context, but then say: "However, after adjusting for inflation we see that . . .")</t>
    </r>
  </si>
  <si>
    <t xml:space="preserve">Analysis of Inflation Adjusted Trends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</si>
</sst>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19" x14ac:knownFonts="1">
    <font>
      <sz val="10"/>
      <color theme="1"/>
      <name val="Calibri"/>
      <family val="2"/>
    </font>
    <font>
      <sz val="10"/>
      <color theme="1"/>
      <name val="Calibri"/>
      <family val="2"/>
    </font>
    <font>
      <b/>
      <u/>
      <sz val="10"/>
      <color theme="1"/>
      <name val="Calibri"/>
      <family val="2"/>
    </font>
    <font>
      <b/>
      <sz val="11"/>
      <color theme="1"/>
      <name val="Calibri"/>
      <family val="2"/>
    </font>
    <font>
      <sz val="11"/>
      <color theme="1"/>
      <name val="Calibri"/>
      <family val="2"/>
    </font>
    <font>
      <u/>
      <sz val="11"/>
      <color theme="1"/>
      <name val="Calibri"/>
      <family val="2"/>
    </font>
    <font>
      <b/>
      <u/>
      <sz val="11"/>
      <color theme="1"/>
      <name val="Calibri"/>
      <family val="2"/>
    </font>
    <font>
      <b/>
      <sz val="10"/>
      <name val="Arial"/>
      <family val="2"/>
    </font>
    <font>
      <b/>
      <i/>
      <sz val="11"/>
      <name val="Calibri"/>
      <family val="2"/>
    </font>
    <font>
      <b/>
      <sz val="11"/>
      <color rgb="FF0000CC"/>
      <name val="Comic Sans MS"/>
      <family val="4"/>
    </font>
    <font>
      <b/>
      <sz val="11"/>
      <color theme="1"/>
      <name val="Comic Sans MS"/>
      <family val="4"/>
    </font>
    <font>
      <i/>
      <sz val="11"/>
      <name val="Calibri"/>
      <family val="2"/>
    </font>
    <font>
      <b/>
      <sz val="9"/>
      <color rgb="FF0000CC"/>
      <name val="Comic Sans MS"/>
      <family val="4"/>
    </font>
    <font>
      <sz val="14"/>
      <color theme="1"/>
      <name val="Calibri"/>
      <family val="2"/>
    </font>
    <font>
      <b/>
      <sz val="16"/>
      <color theme="1"/>
      <name val="Calibri"/>
      <family val="2"/>
    </font>
    <font>
      <b/>
      <sz val="18"/>
      <color rgb="FF0000CC"/>
      <name val="Calibri"/>
      <family val="2"/>
    </font>
    <font>
      <sz val="18"/>
      <color rgb="FF0000CC"/>
      <name val="Calibri"/>
      <family val="2"/>
    </font>
    <font>
      <b/>
      <sz val="12"/>
      <color rgb="FF0000CC"/>
      <name val="Comic Sans MS"/>
      <family val="4"/>
    </font>
    <font>
      <b/>
      <sz val="11"/>
      <name val="Comic Sans MS"/>
      <family val="4"/>
    </font>
  </fonts>
  <fills count="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165" fontId="2" fillId="0" borderId="0" xfId="0" applyNumberFormat="1" applyFont="1" applyAlignment="1">
      <alignment horizontal="center"/>
    </xf>
    <xf numFmtId="164" fontId="0" fillId="0" borderId="0" xfId="0" applyNumberFormat="1" applyAlignment="1">
      <alignment horizontal="center"/>
    </xf>
    <xf numFmtId="0" fontId="4" fillId="0" borderId="0" xfId="0" applyFont="1"/>
    <xf numFmtId="165" fontId="4" fillId="0" borderId="0" xfId="0" applyNumberFormat="1" applyFont="1" applyAlignment="1">
      <alignment horizontal="center"/>
    </xf>
    <xf numFmtId="165" fontId="4" fillId="0" borderId="1" xfId="0" applyNumberFormat="1" applyFont="1" applyBorder="1" applyAlignment="1">
      <alignment horizontal="center"/>
    </xf>
    <xf numFmtId="164" fontId="4" fillId="0" borderId="1" xfId="1" applyNumberFormat="1"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wrapText="1"/>
    </xf>
    <xf numFmtId="0" fontId="3" fillId="0" borderId="0" xfId="0" applyFont="1" applyAlignment="1">
      <alignment wrapText="1"/>
    </xf>
    <xf numFmtId="0" fontId="4" fillId="0" borderId="0" xfId="0" applyFont="1" applyAlignment="1">
      <alignment wrapText="1"/>
    </xf>
    <xf numFmtId="165" fontId="4" fillId="0" borderId="2" xfId="0" applyNumberFormat="1" applyFont="1" applyBorder="1" applyAlignment="1">
      <alignment horizontal="center"/>
    </xf>
    <xf numFmtId="164" fontId="4" fillId="0" borderId="2" xfId="1" applyNumberFormat="1" applyFont="1" applyBorder="1" applyAlignment="1">
      <alignment horizontal="center"/>
    </xf>
    <xf numFmtId="165" fontId="4" fillId="0" borderId="18" xfId="0" applyNumberFormat="1" applyFont="1" applyBorder="1" applyAlignment="1">
      <alignment horizontal="center"/>
    </xf>
    <xf numFmtId="164" fontId="4" fillId="0" borderId="19" xfId="1" applyNumberFormat="1" applyFont="1" applyBorder="1" applyAlignment="1">
      <alignment horizontal="center"/>
    </xf>
    <xf numFmtId="165" fontId="4" fillId="0" borderId="19" xfId="0" applyNumberFormat="1" applyFont="1" applyBorder="1" applyAlignment="1">
      <alignment horizontal="center"/>
    </xf>
    <xf numFmtId="164" fontId="4" fillId="0" borderId="20" xfId="1" applyNumberFormat="1" applyFont="1" applyBorder="1" applyAlignment="1">
      <alignment horizontal="center"/>
    </xf>
    <xf numFmtId="165" fontId="4" fillId="0" borderId="21" xfId="0" applyNumberFormat="1" applyFont="1" applyBorder="1" applyAlignment="1">
      <alignment horizontal="center"/>
    </xf>
    <xf numFmtId="164" fontId="4" fillId="0" borderId="22" xfId="1" applyNumberFormat="1" applyFont="1" applyBorder="1" applyAlignment="1">
      <alignment horizontal="center"/>
    </xf>
    <xf numFmtId="165" fontId="5" fillId="0" borderId="15" xfId="0" applyNumberFormat="1" applyFont="1" applyBorder="1" applyAlignment="1">
      <alignment horizontal="center"/>
    </xf>
    <xf numFmtId="164" fontId="4" fillId="0" borderId="16" xfId="0" applyNumberFormat="1" applyFont="1" applyBorder="1" applyAlignment="1">
      <alignment horizontal="center"/>
    </xf>
    <xf numFmtId="165" fontId="5" fillId="0" borderId="16" xfId="0" applyNumberFormat="1" applyFont="1" applyBorder="1" applyAlignment="1">
      <alignment horizontal="center"/>
    </xf>
    <xf numFmtId="164" fontId="4" fillId="0" borderId="17" xfId="0" applyNumberFormat="1" applyFont="1" applyBorder="1" applyAlignment="1">
      <alignment horizontal="center"/>
    </xf>
    <xf numFmtId="165" fontId="4" fillId="0" borderId="15" xfId="0" applyNumberFormat="1" applyFont="1" applyBorder="1" applyAlignment="1">
      <alignment horizontal="center"/>
    </xf>
    <xf numFmtId="164" fontId="4" fillId="0" borderId="17" xfId="1" applyNumberFormat="1" applyFont="1" applyBorder="1" applyAlignment="1">
      <alignment horizontal="center"/>
    </xf>
    <xf numFmtId="0" fontId="3" fillId="0" borderId="23" xfId="0" applyFont="1" applyBorder="1" applyAlignment="1">
      <alignment horizontal="center" wrapText="1"/>
    </xf>
    <xf numFmtId="0" fontId="3" fillId="0" borderId="24" xfId="0" applyFont="1" applyBorder="1" applyAlignment="1">
      <alignment horizontal="center"/>
    </xf>
    <xf numFmtId="0" fontId="7" fillId="0" borderId="23" xfId="0" applyFont="1" applyBorder="1" applyAlignment="1">
      <alignment horizontal="center" wrapText="1"/>
    </xf>
    <xf numFmtId="0" fontId="7" fillId="0" borderId="24" xfId="0" applyFont="1" applyBorder="1" applyAlignment="1">
      <alignment horizontal="center" wrapText="1"/>
    </xf>
    <xf numFmtId="165" fontId="4" fillId="0" borderId="25" xfId="0" applyNumberFormat="1" applyFont="1" applyBorder="1" applyAlignment="1">
      <alignment horizontal="center"/>
    </xf>
    <xf numFmtId="164" fontId="4" fillId="0" borderId="26" xfId="1" applyNumberFormat="1" applyFont="1" applyBorder="1" applyAlignment="1">
      <alignment horizontal="center"/>
    </xf>
    <xf numFmtId="165" fontId="6" fillId="0" borderId="15" xfId="0" applyNumberFormat="1" applyFont="1" applyBorder="1" applyAlignment="1">
      <alignment horizontal="center"/>
    </xf>
    <xf numFmtId="165" fontId="4" fillId="0" borderId="16" xfId="0" applyNumberFormat="1" applyFont="1" applyBorder="1" applyAlignment="1">
      <alignment horizontal="center"/>
    </xf>
    <xf numFmtId="0" fontId="4" fillId="0" borderId="33" xfId="0" applyFont="1" applyBorder="1"/>
    <xf numFmtId="0" fontId="4" fillId="0" borderId="34" xfId="0" applyFont="1" applyBorder="1"/>
    <xf numFmtId="0" fontId="3" fillId="0" borderId="35" xfId="0" applyFont="1" applyBorder="1" applyAlignment="1">
      <alignment horizontal="right"/>
    </xf>
    <xf numFmtId="165" fontId="6" fillId="0" borderId="16" xfId="0" applyNumberFormat="1" applyFont="1" applyBorder="1" applyAlignment="1">
      <alignment horizontal="center"/>
    </xf>
    <xf numFmtId="0" fontId="14" fillId="0" borderId="0" xfId="0" applyFont="1"/>
    <xf numFmtId="0" fontId="3" fillId="0" borderId="0" xfId="0" applyFont="1" applyBorder="1" applyAlignment="1">
      <alignment horizontal="right"/>
    </xf>
    <xf numFmtId="165" fontId="6" fillId="0" borderId="0" xfId="0" applyNumberFormat="1" applyFont="1" applyBorder="1" applyAlignment="1">
      <alignment horizontal="center"/>
    </xf>
    <xf numFmtId="164" fontId="4" fillId="0" borderId="0" xfId="0" applyNumberFormat="1" applyFont="1" applyBorder="1" applyAlignment="1">
      <alignment horizontal="center"/>
    </xf>
    <xf numFmtId="164" fontId="4" fillId="0" borderId="0" xfId="1" applyNumberFormat="1" applyFont="1" applyBorder="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left"/>
    </xf>
    <xf numFmtId="0" fontId="13" fillId="0" borderId="0" xfId="0" applyFont="1" applyBorder="1" applyAlignment="1">
      <alignment wrapText="1"/>
    </xf>
    <xf numFmtId="0" fontId="4" fillId="0" borderId="34" xfId="0" applyFont="1" applyBorder="1" applyAlignment="1">
      <alignment wrapText="1"/>
    </xf>
    <xf numFmtId="0" fontId="3" fillId="2" borderId="27" xfId="0" applyFont="1" applyFill="1" applyBorder="1" applyAlignment="1">
      <alignment wrapText="1"/>
    </xf>
    <xf numFmtId="0" fontId="0" fillId="2" borderId="28" xfId="0" applyFill="1" applyBorder="1" applyAlignment="1">
      <alignment wrapText="1"/>
    </xf>
    <xf numFmtId="0" fontId="0" fillId="0" borderId="28" xfId="0" applyBorder="1" applyAlignment="1">
      <alignment wrapText="1"/>
    </xf>
    <xf numFmtId="0" fontId="0" fillId="0" borderId="29" xfId="0" applyBorder="1" applyAlignment="1">
      <alignment wrapText="1"/>
    </xf>
    <xf numFmtId="0" fontId="3" fillId="3" borderId="36" xfId="0" applyFont="1" applyFill="1" applyBorder="1" applyAlignment="1">
      <alignment wrapText="1"/>
    </xf>
    <xf numFmtId="0" fontId="4" fillId="3" borderId="36" xfId="0" applyFont="1" applyFill="1" applyBorder="1" applyAlignment="1">
      <alignment wrapText="1"/>
    </xf>
    <xf numFmtId="0" fontId="3" fillId="0" borderId="0" xfId="0" applyFont="1" applyAlignment="1">
      <alignment wrapText="1"/>
    </xf>
    <xf numFmtId="0" fontId="0" fillId="0" borderId="0" xfId="0"/>
    <xf numFmtId="0" fontId="8" fillId="0" borderId="21" xfId="0" applyFont="1" applyBorder="1" applyAlignment="1">
      <alignment horizontal="center" wrapText="1"/>
    </xf>
    <xf numFmtId="0" fontId="8" fillId="0" borderId="1" xfId="0" applyFont="1" applyBorder="1" applyAlignment="1">
      <alignment horizontal="center" wrapText="1"/>
    </xf>
    <xf numFmtId="0" fontId="11" fillId="0" borderId="22" xfId="0" applyFont="1" applyBorder="1" applyAlignment="1">
      <alignment wrapText="1"/>
    </xf>
    <xf numFmtId="0" fontId="7" fillId="0" borderId="21" xfId="0" applyFont="1" applyBorder="1" applyAlignment="1">
      <alignment horizontal="center" wrapText="1"/>
    </xf>
    <xf numFmtId="0" fontId="7" fillId="0" borderId="15" xfId="0" applyFont="1" applyBorder="1" applyAlignment="1">
      <alignment horizontal="center" wrapText="1"/>
    </xf>
    <xf numFmtId="0" fontId="7" fillId="0" borderId="1" xfId="0" applyFont="1" applyBorder="1" applyAlignment="1">
      <alignment horizontal="center" wrapText="1"/>
    </xf>
    <xf numFmtId="0" fontId="0" fillId="0" borderId="16" xfId="0" applyBorder="1" applyAlignment="1">
      <alignment wrapText="1"/>
    </xf>
    <xf numFmtId="0" fontId="7" fillId="0" borderId="22" xfId="0" applyFont="1" applyBorder="1" applyAlignment="1">
      <alignment horizontal="center" wrapText="1"/>
    </xf>
    <xf numFmtId="0" fontId="0" fillId="0" borderId="17" xfId="0" applyBorder="1" applyAlignment="1">
      <alignment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8" fillId="0" borderId="11" xfId="0" applyFont="1" applyBorder="1" applyAlignment="1">
      <alignment horizont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3" fillId="0" borderId="11" xfId="0" applyFont="1" applyBorder="1" applyAlignment="1">
      <alignment horizontal="center" wrapText="1"/>
    </xf>
    <xf numFmtId="0" fontId="0" fillId="0" borderId="6" xfId="0" applyBorder="1" applyAlignment="1">
      <alignment wrapText="1"/>
    </xf>
    <xf numFmtId="0" fontId="0" fillId="0" borderId="3" xfId="0" applyBorder="1" applyAlignment="1">
      <alignment wrapText="1"/>
    </xf>
    <xf numFmtId="0" fontId="3" fillId="0" borderId="5" xfId="0" applyFont="1" applyBorder="1" applyAlignment="1">
      <alignment horizontal="center" wrapText="1"/>
    </xf>
    <xf numFmtId="0" fontId="0" fillId="0" borderId="7" xfId="0" applyBorder="1" applyAlignment="1">
      <alignment wrapText="1"/>
    </xf>
    <xf numFmtId="0" fontId="15" fillId="0" borderId="27" xfId="0" applyFont="1" applyBorder="1" applyAlignment="1">
      <alignment wrapText="1"/>
    </xf>
    <xf numFmtId="0" fontId="16" fillId="0" borderId="28" xfId="0" applyFont="1" applyBorder="1" applyAlignment="1">
      <alignment wrapText="1"/>
    </xf>
    <xf numFmtId="0" fontId="16" fillId="0" borderId="29" xfId="0" applyFont="1" applyBorder="1" applyAlignment="1">
      <alignment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3" fillId="0" borderId="30" xfId="0" applyFont="1" applyBorder="1" applyAlignment="1">
      <alignment wrapText="1"/>
    </xf>
    <xf numFmtId="0" fontId="0" fillId="0" borderId="31" xfId="0" applyBorder="1" applyAlignment="1">
      <alignment wrapText="1"/>
    </xf>
    <xf numFmtId="0" fontId="0" fillId="0" borderId="32" xfId="0" applyBorder="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0000CC"/>
      <color rgb="FFFFFF99"/>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workbookViewId="0">
      <selection activeCell="A4" sqref="A4:J4"/>
    </sheetView>
  </sheetViews>
  <sheetFormatPr defaultRowHeight="12.75" x14ac:dyDescent="0.2"/>
  <cols>
    <col min="1" max="1" width="37" customWidth="1"/>
    <col min="2" max="2" width="16" customWidth="1"/>
    <col min="3" max="3" width="11.28515625" customWidth="1"/>
    <col min="4" max="4" width="10.85546875" bestFit="1" customWidth="1"/>
    <col min="5" max="5" width="10.42578125" customWidth="1"/>
    <col min="6" max="6" width="16.140625" customWidth="1"/>
    <col min="7" max="7" width="15.5703125" customWidth="1"/>
    <col min="8" max="8" width="17.5703125" customWidth="1"/>
    <col min="9" max="9" width="18" customWidth="1"/>
    <col min="10" max="10" width="16.85546875" customWidth="1"/>
  </cols>
  <sheetData>
    <row r="1" spans="1:10" ht="21" x14ac:dyDescent="0.35">
      <c r="A1" s="37" t="s">
        <v>17</v>
      </c>
    </row>
    <row r="2" spans="1:10" ht="35.25" customHeight="1" x14ac:dyDescent="0.25">
      <c r="A2" s="52" t="s">
        <v>18</v>
      </c>
      <c r="B2" s="53"/>
      <c r="C2" s="53"/>
      <c r="D2" s="53"/>
      <c r="E2" s="53"/>
      <c r="F2" s="53"/>
      <c r="G2" s="53"/>
      <c r="H2" s="53"/>
    </row>
    <row r="3" spans="1:10" ht="10.5" customHeight="1" thickBot="1" x14ac:dyDescent="0.3">
      <c r="A3" s="9"/>
      <c r="B3" s="10"/>
      <c r="C3" s="10"/>
      <c r="D3" s="10"/>
      <c r="E3" s="10"/>
    </row>
    <row r="4" spans="1:10" ht="28.9" customHeight="1" thickBot="1" x14ac:dyDescent="0.4">
      <c r="A4" s="75" t="s">
        <v>37</v>
      </c>
      <c r="B4" s="76"/>
      <c r="C4" s="76"/>
      <c r="D4" s="76"/>
      <c r="E4" s="76"/>
      <c r="F4" s="76"/>
      <c r="G4" s="76"/>
      <c r="H4" s="76"/>
      <c r="I4" s="76"/>
      <c r="J4" s="77"/>
    </row>
    <row r="5" spans="1:10" ht="28.9" customHeight="1" thickBot="1" x14ac:dyDescent="0.35">
      <c r="A5" s="50" t="s">
        <v>35</v>
      </c>
      <c r="B5" s="51"/>
      <c r="C5" s="51"/>
      <c r="D5" s="51"/>
      <c r="E5" s="51"/>
      <c r="F5" s="51"/>
      <c r="G5" s="51"/>
      <c r="H5" s="44"/>
      <c r="I5" s="44"/>
      <c r="J5" s="44"/>
    </row>
    <row r="6" spans="1:10" ht="106.9" customHeight="1" x14ac:dyDescent="0.35">
      <c r="A6" s="81"/>
      <c r="B6" s="78" t="s">
        <v>38</v>
      </c>
      <c r="C6" s="79"/>
      <c r="D6" s="79"/>
      <c r="E6" s="80"/>
      <c r="F6" s="63" t="s">
        <v>39</v>
      </c>
      <c r="G6" s="65"/>
      <c r="H6" s="63" t="s">
        <v>40</v>
      </c>
      <c r="I6" s="64"/>
      <c r="J6" s="65"/>
    </row>
    <row r="7" spans="1:10" ht="39.75" customHeight="1" x14ac:dyDescent="0.25">
      <c r="A7" s="82"/>
      <c r="B7" s="70">
        <v>2003</v>
      </c>
      <c r="C7" s="71"/>
      <c r="D7" s="73">
        <v>2013</v>
      </c>
      <c r="E7" s="67"/>
      <c r="F7" s="66" t="s">
        <v>22</v>
      </c>
      <c r="G7" s="67"/>
      <c r="H7" s="54" t="s">
        <v>19</v>
      </c>
      <c r="I7" s="55"/>
      <c r="J7" s="56"/>
    </row>
    <row r="8" spans="1:10" ht="18" customHeight="1" x14ac:dyDescent="0.2">
      <c r="A8" s="82"/>
      <c r="B8" s="68"/>
      <c r="C8" s="72"/>
      <c r="D8" s="74"/>
      <c r="E8" s="69"/>
      <c r="F8" s="68"/>
      <c r="G8" s="69"/>
      <c r="H8" s="57" t="s">
        <v>25</v>
      </c>
      <c r="I8" s="59" t="s">
        <v>24</v>
      </c>
      <c r="J8" s="61" t="s">
        <v>21</v>
      </c>
    </row>
    <row r="9" spans="1:10" ht="137.25" customHeight="1" thickBot="1" x14ac:dyDescent="0.3">
      <c r="A9" s="83"/>
      <c r="B9" s="25" t="s">
        <v>36</v>
      </c>
      <c r="C9" s="7" t="s">
        <v>13</v>
      </c>
      <c r="D9" s="8" t="s">
        <v>26</v>
      </c>
      <c r="E9" s="26" t="s">
        <v>13</v>
      </c>
      <c r="F9" s="27" t="s">
        <v>23</v>
      </c>
      <c r="G9" s="28" t="s">
        <v>20</v>
      </c>
      <c r="H9" s="58"/>
      <c r="I9" s="60"/>
      <c r="J9" s="62"/>
    </row>
    <row r="10" spans="1:10" ht="14.25" thickBot="1" x14ac:dyDescent="0.3">
      <c r="A10" s="46" t="s">
        <v>3</v>
      </c>
      <c r="B10" s="47"/>
      <c r="C10" s="47"/>
      <c r="D10" s="47"/>
      <c r="E10" s="47"/>
      <c r="F10" s="48"/>
      <c r="G10" s="48"/>
      <c r="H10" s="48"/>
      <c r="I10" s="48"/>
      <c r="J10" s="49"/>
    </row>
    <row r="11" spans="1:10" ht="15" x14ac:dyDescent="0.25">
      <c r="A11" s="33" t="s">
        <v>0</v>
      </c>
      <c r="B11" s="29">
        <v>143742</v>
      </c>
      <c r="C11" s="12">
        <f>B11/B$17</f>
        <v>0.25892927910076735</v>
      </c>
      <c r="D11" s="11">
        <v>268863</v>
      </c>
      <c r="E11" s="30">
        <f>D11/D$17</f>
        <v>0.36448290259958571</v>
      </c>
      <c r="F11" s="29">
        <f>D11-B11</f>
        <v>125121</v>
      </c>
      <c r="G11" s="30">
        <f>F11/B11</f>
        <v>0.8704553992570021</v>
      </c>
      <c r="H11" s="13">
        <f>B11/0.79</f>
        <v>181951.8987341772</v>
      </c>
      <c r="I11" s="15">
        <f>D11-H11</f>
        <v>86911.101265822799</v>
      </c>
      <c r="J11" s="16">
        <f>I11/H11</f>
        <v>0.47765976541303179</v>
      </c>
    </row>
    <row r="12" spans="1:10" ht="15" x14ac:dyDescent="0.25">
      <c r="A12" s="34" t="s">
        <v>1</v>
      </c>
      <c r="B12" s="17">
        <v>44426</v>
      </c>
      <c r="C12" s="6"/>
      <c r="D12" s="5">
        <v>57562</v>
      </c>
      <c r="E12" s="18"/>
      <c r="F12" s="17"/>
      <c r="G12" s="18"/>
      <c r="H12" s="17"/>
      <c r="I12" s="5"/>
      <c r="J12" s="18"/>
    </row>
    <row r="13" spans="1:10" ht="15" x14ac:dyDescent="0.25">
      <c r="A13" s="34" t="s">
        <v>27</v>
      </c>
      <c r="B13" s="17">
        <v>122439</v>
      </c>
      <c r="C13" s="6"/>
      <c r="D13" s="5">
        <v>146130</v>
      </c>
      <c r="E13" s="18"/>
      <c r="F13" s="17"/>
      <c r="G13" s="18"/>
      <c r="H13" s="17"/>
      <c r="I13" s="5"/>
      <c r="J13" s="18"/>
    </row>
    <row r="14" spans="1:10" ht="15" x14ac:dyDescent="0.25">
      <c r="A14" s="34" t="s">
        <v>28</v>
      </c>
      <c r="B14" s="17">
        <v>11546</v>
      </c>
      <c r="C14" s="6"/>
      <c r="D14" s="5">
        <v>14989</v>
      </c>
      <c r="E14" s="18"/>
      <c r="F14" s="17"/>
      <c r="G14" s="18"/>
      <c r="H14" s="17"/>
      <c r="I14" s="5"/>
      <c r="J14" s="18"/>
    </row>
    <row r="15" spans="1:10" ht="15" x14ac:dyDescent="0.25">
      <c r="A15" s="34" t="s">
        <v>2</v>
      </c>
      <c r="B15" s="17">
        <v>59937</v>
      </c>
      <c r="C15" s="6"/>
      <c r="D15" s="5">
        <f>31789+23906</f>
        <v>55695</v>
      </c>
      <c r="E15" s="18"/>
      <c r="F15" s="17"/>
      <c r="G15" s="18"/>
      <c r="H15" s="17"/>
      <c r="I15" s="5"/>
      <c r="J15" s="18"/>
    </row>
    <row r="16" spans="1:10" ht="15" x14ac:dyDescent="0.25">
      <c r="A16" s="34" t="s">
        <v>14</v>
      </c>
      <c r="B16" s="17">
        <v>173050</v>
      </c>
      <c r="C16" s="6"/>
      <c r="D16" s="5">
        <v>194417</v>
      </c>
      <c r="E16" s="18"/>
      <c r="F16" s="17"/>
      <c r="G16" s="18"/>
      <c r="H16" s="17"/>
      <c r="I16" s="5"/>
      <c r="J16" s="18"/>
    </row>
    <row r="17" spans="1:10" ht="15.75" thickBot="1" x14ac:dyDescent="0.3">
      <c r="A17" s="35" t="s">
        <v>15</v>
      </c>
      <c r="B17" s="19">
        <f>SUM(B11:B16)</f>
        <v>555140</v>
      </c>
      <c r="C17" s="20">
        <f>SUM(C11:C16)</f>
        <v>0.25892927910076735</v>
      </c>
      <c r="D17" s="21">
        <f>SUM(D11:D16)</f>
        <v>737656</v>
      </c>
      <c r="E17" s="22">
        <f>SUM(E11:E16)</f>
        <v>0.36448290259958571</v>
      </c>
      <c r="F17" s="23">
        <f>SUM(F11:F16)</f>
        <v>125121</v>
      </c>
      <c r="G17" s="24">
        <f t="shared" ref="G17" si="0">F17/B17</f>
        <v>0.22538638901898619</v>
      </c>
      <c r="H17" s="31">
        <f>SUM(H11:H16)</f>
        <v>181951.8987341772</v>
      </c>
      <c r="I17" s="32">
        <f>D17-H17</f>
        <v>555704.10126582277</v>
      </c>
      <c r="J17" s="24">
        <f t="shared" ref="J17" si="1">I17/H17</f>
        <v>3.0541264209486441</v>
      </c>
    </row>
    <row r="18" spans="1:10" ht="3.75" customHeight="1" thickBot="1" x14ac:dyDescent="0.3">
      <c r="A18" s="3"/>
      <c r="B18" s="4"/>
      <c r="C18" s="3"/>
      <c r="D18" s="3"/>
      <c r="E18" s="3"/>
    </row>
    <row r="19" spans="1:10" ht="14.25" thickBot="1" x14ac:dyDescent="0.3">
      <c r="A19" s="46" t="s">
        <v>4</v>
      </c>
      <c r="B19" s="47"/>
      <c r="C19" s="47"/>
      <c r="D19" s="47"/>
      <c r="E19" s="47"/>
      <c r="F19" s="48"/>
      <c r="G19" s="48"/>
      <c r="H19" s="48"/>
      <c r="I19" s="48"/>
      <c r="J19" s="49"/>
    </row>
    <row r="20" spans="1:10" ht="15" x14ac:dyDescent="0.25">
      <c r="A20" s="33" t="s">
        <v>5</v>
      </c>
      <c r="B20" s="13">
        <v>142582</v>
      </c>
      <c r="C20" s="14">
        <f>B20/B$30</f>
        <v>0.27862086754653714</v>
      </c>
      <c r="D20" s="15">
        <v>179640</v>
      </c>
      <c r="E20" s="16">
        <f>D20/D$30</f>
        <v>0.26296258887283552</v>
      </c>
      <c r="F20" s="13">
        <f>D20-B20</f>
        <v>37058</v>
      </c>
      <c r="G20" s="16">
        <f>F20/B20</f>
        <v>0.25990658007322104</v>
      </c>
      <c r="H20" s="13">
        <f>B20/0.79</f>
        <v>180483.54430379745</v>
      </c>
      <c r="I20" s="15">
        <f>D20-H20</f>
        <v>-843.54430379744736</v>
      </c>
      <c r="J20" s="16">
        <f>I20/H20</f>
        <v>-4.6738017421552756E-3</v>
      </c>
    </row>
    <row r="21" spans="1:10" ht="15" x14ac:dyDescent="0.25">
      <c r="A21" s="34" t="s">
        <v>6</v>
      </c>
      <c r="B21" s="17">
        <v>63913</v>
      </c>
      <c r="C21" s="6"/>
      <c r="D21" s="5">
        <v>68775</v>
      </c>
      <c r="E21" s="18"/>
      <c r="F21" s="17"/>
      <c r="G21" s="18"/>
      <c r="H21" s="17"/>
      <c r="I21" s="5"/>
      <c r="J21" s="18"/>
    </row>
    <row r="22" spans="1:10" ht="15" x14ac:dyDescent="0.25">
      <c r="A22" s="34" t="s">
        <v>7</v>
      </c>
      <c r="B22" s="17">
        <v>45807</v>
      </c>
      <c r="C22" s="6"/>
      <c r="D22" s="5">
        <v>60396</v>
      </c>
      <c r="E22" s="18"/>
      <c r="F22" s="17"/>
      <c r="G22" s="18"/>
      <c r="H22" s="17"/>
      <c r="I22" s="5"/>
      <c r="J22" s="18"/>
    </row>
    <row r="23" spans="1:10" ht="15" x14ac:dyDescent="0.25">
      <c r="A23" s="34" t="s">
        <v>8</v>
      </c>
      <c r="B23" s="17">
        <v>53300</v>
      </c>
      <c r="C23" s="6"/>
      <c r="D23" s="5">
        <v>76754</v>
      </c>
      <c r="E23" s="18"/>
      <c r="F23" s="17"/>
      <c r="G23" s="18"/>
      <c r="H23" s="17"/>
      <c r="I23" s="5"/>
      <c r="J23" s="18"/>
    </row>
    <row r="24" spans="1:10" ht="15" x14ac:dyDescent="0.25">
      <c r="A24" s="34" t="s">
        <v>9</v>
      </c>
      <c r="B24" s="17">
        <v>37117</v>
      </c>
      <c r="C24" s="6"/>
      <c r="D24" s="5">
        <v>50479</v>
      </c>
      <c r="E24" s="18"/>
      <c r="F24" s="17"/>
      <c r="G24" s="18"/>
      <c r="H24" s="17"/>
      <c r="I24" s="5"/>
      <c r="J24" s="18"/>
    </row>
    <row r="25" spans="1:10" ht="15" x14ac:dyDescent="0.25">
      <c r="A25" s="34" t="s">
        <v>10</v>
      </c>
      <c r="B25" s="17">
        <v>40072</v>
      </c>
      <c r="C25" s="6"/>
      <c r="D25" s="5">
        <v>54184</v>
      </c>
      <c r="E25" s="18"/>
      <c r="F25" s="17"/>
      <c r="G25" s="18"/>
      <c r="H25" s="17"/>
      <c r="I25" s="5"/>
      <c r="J25" s="18"/>
    </row>
    <row r="26" spans="1:10" ht="15" x14ac:dyDescent="0.25">
      <c r="A26" s="34" t="s">
        <v>11</v>
      </c>
      <c r="B26" s="17">
        <v>34286</v>
      </c>
      <c r="C26" s="6"/>
      <c r="D26" s="5">
        <v>49361</v>
      </c>
      <c r="E26" s="18"/>
      <c r="F26" s="17"/>
      <c r="G26" s="18"/>
      <c r="H26" s="17"/>
      <c r="I26" s="5"/>
      <c r="J26" s="18"/>
    </row>
    <row r="27" spans="1:10" ht="15" x14ac:dyDescent="0.25">
      <c r="A27" s="34" t="s">
        <v>12</v>
      </c>
      <c r="B27" s="17">
        <v>27511</v>
      </c>
      <c r="C27" s="6"/>
      <c r="D27" s="5">
        <v>32414</v>
      </c>
      <c r="E27" s="18"/>
      <c r="F27" s="17"/>
      <c r="G27" s="18"/>
      <c r="H27" s="17"/>
      <c r="I27" s="5"/>
      <c r="J27" s="18"/>
    </row>
    <row r="28" spans="1:10" ht="30" x14ac:dyDescent="0.25">
      <c r="A28" s="45" t="s">
        <v>34</v>
      </c>
      <c r="B28" s="17">
        <v>24694</v>
      </c>
      <c r="C28" s="6"/>
      <c r="D28" s="5">
        <v>28122</v>
      </c>
      <c r="E28" s="18"/>
      <c r="F28" s="17"/>
      <c r="G28" s="18"/>
      <c r="H28" s="17"/>
      <c r="I28" s="5"/>
      <c r="J28" s="18"/>
    </row>
    <row r="29" spans="1:10" ht="15" x14ac:dyDescent="0.25">
      <c r="A29" s="34" t="s">
        <v>29</v>
      </c>
      <c r="B29" s="17">
        <v>42460</v>
      </c>
      <c r="C29" s="6"/>
      <c r="D29" s="5">
        <v>83014</v>
      </c>
      <c r="E29" s="18"/>
      <c r="F29" s="17"/>
      <c r="G29" s="18"/>
      <c r="H29" s="17"/>
      <c r="I29" s="5"/>
      <c r="J29" s="18"/>
    </row>
    <row r="30" spans="1:10" ht="15.75" thickBot="1" x14ac:dyDescent="0.3">
      <c r="A30" s="35" t="s">
        <v>16</v>
      </c>
      <c r="B30" s="31">
        <f>SUM(B20:B29)</f>
        <v>511742</v>
      </c>
      <c r="C30" s="20">
        <f>SUM(C20:C29)</f>
        <v>0.27862086754653714</v>
      </c>
      <c r="D30" s="36">
        <f>SUM(D20:D29)</f>
        <v>683139</v>
      </c>
      <c r="E30" s="22">
        <f>SUM(E20:E29)</f>
        <v>0.26296258887283552</v>
      </c>
      <c r="F30" s="31">
        <f>SUM(F20:F29)</f>
        <v>37058</v>
      </c>
      <c r="G30" s="24">
        <f t="shared" ref="G30" si="2">F30/B30</f>
        <v>7.2415396821054356E-2</v>
      </c>
      <c r="H30" s="31">
        <f>SUM(H20:H29)</f>
        <v>180483.54430379745</v>
      </c>
      <c r="I30" s="32">
        <f t="shared" ref="I30" si="3">D30-H30</f>
        <v>502655.45569620258</v>
      </c>
      <c r="J30" s="24">
        <f t="shared" ref="J30" si="4">I30/H30</f>
        <v>2.7850486737456346</v>
      </c>
    </row>
    <row r="31" spans="1:10" ht="6" customHeight="1" x14ac:dyDescent="0.25">
      <c r="A31" s="38"/>
      <c r="B31" s="39"/>
      <c r="C31" s="40"/>
      <c r="D31" s="39"/>
      <c r="E31" s="40"/>
      <c r="F31" s="39"/>
      <c r="G31" s="41"/>
      <c r="H31" s="39"/>
      <c r="I31" s="42"/>
      <c r="J31" s="41"/>
    </row>
    <row r="32" spans="1:10" ht="15" x14ac:dyDescent="0.25">
      <c r="A32" s="43" t="s">
        <v>33</v>
      </c>
      <c r="B32" s="39"/>
      <c r="C32" s="40"/>
      <c r="D32" s="39"/>
      <c r="E32" s="40"/>
      <c r="F32" s="39"/>
      <c r="G32" s="41"/>
      <c r="H32" s="39"/>
      <c r="I32" s="42"/>
      <c r="J32" s="41"/>
    </row>
    <row r="33" spans="1:5" ht="15" x14ac:dyDescent="0.25">
      <c r="A33" s="3" t="s">
        <v>32</v>
      </c>
      <c r="B33" s="1"/>
      <c r="C33" s="2"/>
      <c r="D33" s="1"/>
      <c r="E33" s="2"/>
    </row>
    <row r="34" spans="1:5" ht="15" x14ac:dyDescent="0.25">
      <c r="A34" s="3" t="s">
        <v>30</v>
      </c>
      <c r="B34" s="1"/>
      <c r="C34" s="2"/>
      <c r="D34" s="1"/>
      <c r="E34" s="2"/>
    </row>
    <row r="35" spans="1:5" ht="15" x14ac:dyDescent="0.25">
      <c r="A35" s="3" t="s">
        <v>31</v>
      </c>
      <c r="B35" s="1"/>
      <c r="C35" s="2"/>
      <c r="D35" s="1"/>
      <c r="E35" s="2"/>
    </row>
    <row r="36" spans="1:5" ht="15" x14ac:dyDescent="0.25">
      <c r="A36" s="3"/>
      <c r="B36" s="1"/>
      <c r="C36" s="2"/>
      <c r="D36" s="1"/>
      <c r="E36" s="2"/>
    </row>
  </sheetData>
  <mergeCells count="16">
    <mergeCell ref="A10:J10"/>
    <mergeCell ref="A19:J19"/>
    <mergeCell ref="A5:G5"/>
    <mergeCell ref="A2:H2"/>
    <mergeCell ref="H7:J7"/>
    <mergeCell ref="H8:H9"/>
    <mergeCell ref="I8:I9"/>
    <mergeCell ref="J8:J9"/>
    <mergeCell ref="H6:J6"/>
    <mergeCell ref="F6:G6"/>
    <mergeCell ref="F7:G8"/>
    <mergeCell ref="B7:C8"/>
    <mergeCell ref="D7:E8"/>
    <mergeCell ref="A4:J4"/>
    <mergeCell ref="B6:E6"/>
    <mergeCell ref="A6:A9"/>
  </mergeCells>
  <pageMargins left="0.7" right="0.7" top="0.5" bottom="0.5" header="0" footer="0"/>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Analysis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LaPlante</dc:creator>
  <cp:lastModifiedBy>OTS</cp:lastModifiedBy>
  <cp:lastPrinted>2014-08-10T00:09:28Z</cp:lastPrinted>
  <dcterms:created xsi:type="dcterms:W3CDTF">2014-08-09T18:41:39Z</dcterms:created>
  <dcterms:modified xsi:type="dcterms:W3CDTF">2016-03-30T22:27:58Z</dcterms:modified>
</cp:coreProperties>
</file>